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2\ИТП\Претенденту\"/>
    </mc:Choice>
  </mc:AlternateContent>
  <xr:revisionPtr revIDLastSave="0" documentId="13_ncr:1_{994E9F1E-3A1A-4409-8D5D-F9502E85CE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1" l="1"/>
  <c r="N43" i="1"/>
  <c r="I43" i="1"/>
  <c r="K43" i="1" s="1"/>
  <c r="P43" i="1" s="1"/>
  <c r="Q43" i="1" s="1"/>
  <c r="N42" i="1"/>
  <c r="I42" i="1"/>
  <c r="O42" i="1" s="1"/>
  <c r="O41" i="1"/>
  <c r="N41" i="1"/>
  <c r="I41" i="1"/>
  <c r="K41" i="1" s="1"/>
  <c r="P41" i="1" s="1"/>
  <c r="Q41" i="1" s="1"/>
  <c r="N40" i="1"/>
  <c r="I40" i="1"/>
  <c r="O40" i="1" s="1"/>
  <c r="O39" i="1"/>
  <c r="N39" i="1"/>
  <c r="I39" i="1"/>
  <c r="K39" i="1" s="1"/>
  <c r="P39" i="1" s="1"/>
  <c r="Q39" i="1" s="1"/>
  <c r="N38" i="1"/>
  <c r="I38" i="1"/>
  <c r="O38" i="1" s="1"/>
  <c r="O37" i="1"/>
  <c r="N37" i="1"/>
  <c r="I37" i="1"/>
  <c r="K37" i="1" s="1"/>
  <c r="P37" i="1" s="1"/>
  <c r="Q37" i="1" s="1"/>
  <c r="N36" i="1"/>
  <c r="I36" i="1"/>
  <c r="O36" i="1" s="1"/>
  <c r="O35" i="1"/>
  <c r="N35" i="1"/>
  <c r="I35" i="1"/>
  <c r="K35" i="1" s="1"/>
  <c r="P35" i="1" s="1"/>
  <c r="Q35" i="1" s="1"/>
  <c r="N34" i="1"/>
  <c r="I34" i="1"/>
  <c r="O34" i="1" s="1"/>
  <c r="O33" i="1"/>
  <c r="N33" i="1"/>
  <c r="I33" i="1"/>
  <c r="K33" i="1" s="1"/>
  <c r="P33" i="1" s="1"/>
  <c r="Q33" i="1" s="1"/>
  <c r="N32" i="1"/>
  <c r="I32" i="1"/>
  <c r="O32" i="1" s="1"/>
  <c r="O25" i="1"/>
  <c r="O23" i="1" s="1"/>
  <c r="N25" i="1"/>
  <c r="K25" i="1"/>
  <c r="P25" i="1" s="1"/>
  <c r="I25" i="1"/>
  <c r="O24" i="1"/>
  <c r="O22" i="1"/>
  <c r="N22" i="1"/>
  <c r="I22" i="1"/>
  <c r="K22" i="1" s="1"/>
  <c r="P22" i="1" s="1"/>
  <c r="Q22" i="1" s="1"/>
  <c r="O21" i="1"/>
  <c r="N21" i="1"/>
  <c r="K21" i="1"/>
  <c r="P21" i="1" s="1"/>
  <c r="Q21" i="1" s="1"/>
  <c r="I21" i="1"/>
  <c r="O20" i="1"/>
  <c r="N20" i="1"/>
  <c r="I20" i="1"/>
  <c r="K20" i="1" s="1"/>
  <c r="P20" i="1" s="1"/>
  <c r="Q20" i="1" s="1"/>
  <c r="O19" i="1"/>
  <c r="N19" i="1"/>
  <c r="K19" i="1"/>
  <c r="P19" i="1" s="1"/>
  <c r="Q19" i="1" s="1"/>
  <c r="I19" i="1"/>
  <c r="O18" i="1"/>
  <c r="O16" i="1" s="1"/>
  <c r="N18" i="1"/>
  <c r="I18" i="1"/>
  <c r="K18" i="1" s="1"/>
  <c r="P18" i="1" s="1"/>
  <c r="O15" i="1"/>
  <c r="P17" i="1" l="1"/>
  <c r="P13" i="1"/>
  <c r="Q28" i="1" s="1"/>
  <c r="Q18" i="1"/>
  <c r="P14" i="1"/>
  <c r="P15" i="1"/>
  <c r="P16" i="1"/>
  <c r="O31" i="1"/>
  <c r="P24" i="1"/>
  <c r="Q25" i="1"/>
  <c r="P23" i="1"/>
  <c r="O14" i="1"/>
  <c r="K32" i="1"/>
  <c r="P32" i="1" s="1"/>
  <c r="K34" i="1"/>
  <c r="P34" i="1" s="1"/>
  <c r="Q34" i="1" s="1"/>
  <c r="K36" i="1"/>
  <c r="P36" i="1" s="1"/>
  <c r="Q36" i="1" s="1"/>
  <c r="K38" i="1"/>
  <c r="P38" i="1" s="1"/>
  <c r="Q38" i="1" s="1"/>
  <c r="K40" i="1"/>
  <c r="P40" i="1" s="1"/>
  <c r="Q40" i="1" s="1"/>
  <c r="K42" i="1"/>
  <c r="P42" i="1" s="1"/>
  <c r="Q42" i="1" s="1"/>
  <c r="O13" i="1"/>
  <c r="Q29" i="1" s="1"/>
  <c r="O17" i="1"/>
  <c r="K24" i="1"/>
  <c r="Q14" i="1" l="1"/>
  <c r="Q15" i="1"/>
  <c r="Q16" i="1"/>
  <c r="Q17" i="1"/>
  <c r="Q13" i="1"/>
  <c r="Q26" i="1" s="1"/>
  <c r="Q30" i="1" s="1"/>
  <c r="P31" i="1"/>
  <c r="Q32" i="1"/>
  <c r="Q31" i="1" s="1"/>
  <c r="Q24" i="1"/>
  <c r="N24" i="1" s="1"/>
  <c r="Q23" i="1"/>
</calcChain>
</file>

<file path=xl/sharedStrings.xml><?xml version="1.0" encoding="utf-8"?>
<sst xmlns="http://schemas.openxmlformats.org/spreadsheetml/2006/main" count="80" uniqueCount="71">
  <si>
    <t>Приложение</t>
  </si>
  <si>
    <t>К договору</t>
  </si>
  <si>
    <t>Расшифровка стоимости работ</t>
  </si>
  <si>
    <t>Таежный ГП-2</t>
  </si>
  <si>
    <t>Монтаж блочно-модульного теплового пункта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</si>
  <si>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</si>
  <si>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</si>
  <si>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</si>
  <si>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</si>
  <si>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</si>
  <si>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</si>
  <si>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</si>
  <si>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</si>
  <si>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</si>
  <si>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</si>
  <si>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</si>
  <si>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</si>
  <si>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</si>
  <si>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</si>
  <si>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</si>
  <si>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</si>
  <si>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ГП-2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</si>
  <si>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</si>
  <si>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</si>
  <si>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</si>
  <si>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</si>
  <si>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</si>
  <si>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</si>
  <si>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</si>
  <si>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</si>
  <si>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</si>
  <si>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</si>
  <si>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</si>
  <si>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</si>
  <si>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</si>
  <si>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</si>
  <si>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</si>
  <si>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</si>
  <si>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</si>
  <si>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</si>
  <si>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</si>
  <si>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</si>
  <si>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</si>
  <si>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</si>
  <si>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</si>
  <si>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</si>
  <si>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отопления</t>
  </si>
  <si>
    <t>ИТП</t>
  </si>
  <si>
    <t>Монтаж блочно-модульного теплового пункта</t>
  </si>
  <si>
    <t>Модуль учета тепловой энергии Unit-D-17-2201</t>
  </si>
  <si>
    <t>шт</t>
  </si>
  <si>
    <t>шкаф управления учтен в составе ИТП.. Возможен аналог по согласованию с РП.</t>
  </si>
  <si>
    <t>Модуль ГВС Unit-A-74-2201</t>
  </si>
  <si>
    <t>шкаф управления учтен в составе ИТП. Возможен аналог по согласованию с РП.</t>
  </si>
  <si>
    <t>Модуль отопления Unit-B-14-2201</t>
  </si>
  <si>
    <t>шкаф управления учтен в составе ИТП.  Возможен аналог по согласованию с РП.</t>
  </si>
  <si>
    <t>Изоляция трубопроводов ИТП</t>
  </si>
  <si>
    <t>В стоимости учтены все необходимые материалы для завершения работ</t>
  </si>
  <si>
    <t>Обвязка трубопроводов ИТП</t>
  </si>
  <si>
    <t>В стоимости учтены все необходимые материалы для завершения работ. в т.ч. трубопровод для подключения ИТП  к выпускам Т1,Т2 от ввода в здание</t>
  </si>
  <si>
    <t>Пусконаладочные работы блочно-модульного теплового пункта</t>
  </si>
  <si>
    <t>Пусконаладочные работы ИТП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</si>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</sst>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4" fontId="1" fillId="5" borderId="5" xfId="0" applyNumberFormat="1" applyFont="1" applyFill="1" applyBorder="1" applyAlignment="1">
      <alignment horizontal="right"/>
    </xf>
    <xf numFmtId="0" fontId="1" fillId="5" borderId="5" xfId="0" applyFont="1" applyFill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4" fontId="6" fillId="5" borderId="5" xfId="0" applyNumberFormat="1" applyFont="1" applyFill="1" applyBorder="1" applyAlignment="1">
      <alignment horizontal="right"/>
    </xf>
    <xf numFmtId="0" fontId="6" fillId="5" borderId="5" xfId="0" applyFont="1" applyFill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48"/>
  <sheetViews>
    <sheetView tabSelected="1" topLeftCell="A4" workbookViewId="0">
      <selection activeCell="R27" sqref="R27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50" t="s">
        <v>2</v>
      </c>
      <c r="B6" s="50"/>
      <c r="C6" s="50"/>
      <c r="D6" s="50"/>
      <c r="E6" s="50"/>
      <c r="F6" s="50"/>
      <c r="G6" s="50"/>
    </row>
    <row r="7" spans="1:19" s="2" customFormat="1" ht="12.95" customHeight="1" x14ac:dyDescent="0.2">
      <c r="A7" s="51" t="s">
        <v>3</v>
      </c>
      <c r="B7" s="51"/>
      <c r="C7" s="51"/>
      <c r="D7" s="51"/>
      <c r="E7" s="51"/>
      <c r="F7" s="51"/>
      <c r="G7" s="51"/>
    </row>
    <row r="8" spans="1:19" s="2" customFormat="1" ht="12.95" customHeight="1" x14ac:dyDescent="0.2">
      <c r="A8" s="51" t="s">
        <v>4</v>
      </c>
      <c r="B8" s="51"/>
      <c r="C8" s="51"/>
      <c r="D8" s="51"/>
      <c r="E8" s="51"/>
      <c r="F8" s="51"/>
      <c r="G8" s="51"/>
    </row>
    <row r="9" spans="1:19" s="1" customFormat="1" ht="11.1" customHeight="1" x14ac:dyDescent="0.2"/>
    <row r="10" spans="1:19" s="4" customFormat="1" ht="30" customHeight="1" x14ac:dyDescent="0.2">
      <c r="A10" s="52" t="s">
        <v>5</v>
      </c>
      <c r="B10" s="54" t="s">
        <v>6</v>
      </c>
      <c r="C10" s="52" t="s">
        <v>7</v>
      </c>
      <c r="D10" s="56" t="s">
        <v>8</v>
      </c>
      <c r="E10" s="56" t="s">
        <v>9</v>
      </c>
      <c r="F10" s="56" t="s">
        <v>10</v>
      </c>
      <c r="G10" s="52" t="s">
        <v>11</v>
      </c>
      <c r="H10" s="5" t="s">
        <v>12</v>
      </c>
      <c r="I10" s="54" t="s">
        <v>13</v>
      </c>
      <c r="J10" s="54" t="s">
        <v>14</v>
      </c>
      <c r="K10" s="54" t="s">
        <v>15</v>
      </c>
      <c r="L10" s="58" t="s">
        <v>16</v>
      </c>
      <c r="M10" s="58"/>
      <c r="N10" s="58"/>
      <c r="O10" s="58" t="s">
        <v>17</v>
      </c>
      <c r="P10" s="58"/>
      <c r="Q10" s="54" t="s">
        <v>18</v>
      </c>
      <c r="R10" s="54" t="s">
        <v>19</v>
      </c>
      <c r="S10" s="54" t="s">
        <v>20</v>
      </c>
    </row>
    <row r="11" spans="1:19" s="4" customFormat="1" ht="36.950000000000003" customHeight="1" x14ac:dyDescent="0.2">
      <c r="A11" s="53"/>
      <c r="B11" s="55"/>
      <c r="C11" s="53"/>
      <c r="D11" s="57"/>
      <c r="E11" s="57"/>
      <c r="F11" s="57"/>
      <c r="G11" s="53"/>
      <c r="H11" s="5" t="s">
        <v>21</v>
      </c>
      <c r="I11" s="55"/>
      <c r="J11" s="55"/>
      <c r="K11" s="55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5"/>
      <c r="R11" s="55"/>
      <c r="S11" s="55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ROUND($O$18+$O$19+$O$20+$O$21+$O$22+$O$25,2)</f>
        <v>0</v>
      </c>
      <c r="P13" s="10">
        <f>ROUND($P$18+$P$19+$P$20+$P$21+$P$22+$P$25,2)</f>
        <v>0</v>
      </c>
      <c r="Q13" s="10">
        <f>ROUND($Q$18+$Q$19+$Q$20+$Q$21+$Q$22+$Q$25,2)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ROUND($O$18+$O$19+$O$20+$O$21+$O$22+$O$25,2)</f>
        <v>0</v>
      </c>
      <c r="P14" s="10">
        <f>ROUND($P$18+$P$19+$P$20+$P$21+$P$22+$P$25,2)</f>
        <v>0</v>
      </c>
      <c r="Q14" s="10">
        <f>ROUND($Q$18+$Q$19+$Q$20+$Q$21+$Q$22+$Q$25,2)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ROUND($O$18+$O$19+$O$20+$O$21+$O$22+$O$25,2)</f>
        <v>0</v>
      </c>
      <c r="P15" s="10">
        <f>ROUND($P$18+$P$19+$P$20+$P$21+$P$22+$P$25,2)</f>
        <v>0</v>
      </c>
      <c r="Q15" s="10">
        <f>ROUND($Q$18+$Q$19+$Q$20+$Q$21+$Q$22+$Q$25,2)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ROUND($O$18+$O$19+$O$20+$O$21+$O$22+$O$25,2)</f>
        <v>0</v>
      </c>
      <c r="P16" s="10">
        <f>ROUND($P$18+$P$19+$P$20+$P$21+$P$22+$P$25,2)</f>
        <v>0</v>
      </c>
      <c r="Q16" s="10">
        <f>ROUND($Q$18+$Q$19+$Q$20+$Q$21+$Q$22+$Q$25,2)</f>
        <v>0</v>
      </c>
      <c r="R16" s="10"/>
      <c r="S16" s="10"/>
    </row>
    <row r="17" spans="1:19" s="1" customFormat="1" ht="12" customHeight="1" outlineLevel="5" x14ac:dyDescent="0.2">
      <c r="A17" s="7"/>
      <c r="B17" s="8" t="s">
        <v>48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>
        <f>ROUND($O$18+$O$19+$O$20+$O$21+$O$22,2)</f>
        <v>0</v>
      </c>
      <c r="P17" s="10">
        <f>ROUND($P$18+$P$19+$P$20+$P$21+$P$22,2)</f>
        <v>0</v>
      </c>
      <c r="Q17" s="10">
        <f>ROUND($Q$18+$Q$19+$Q$20+$Q$21+$Q$22,2)</f>
        <v>0</v>
      </c>
      <c r="R17" s="10"/>
      <c r="S17" s="10"/>
    </row>
    <row r="18" spans="1:19" s="1" customFormat="1" ht="21.95" customHeight="1" outlineLevel="6" x14ac:dyDescent="0.2">
      <c r="A18" s="11"/>
      <c r="B18" s="12" t="s">
        <v>49</v>
      </c>
      <c r="C18" s="13" t="s">
        <v>50</v>
      </c>
      <c r="D18" s="13"/>
      <c r="E18" s="13"/>
      <c r="F18" s="13"/>
      <c r="G18" s="13"/>
      <c r="H18" s="14">
        <v>1</v>
      </c>
      <c r="I18" s="14">
        <f>$H$18</f>
        <v>1</v>
      </c>
      <c r="J18" s="16">
        <v>1</v>
      </c>
      <c r="K18" s="15">
        <f>ROUND($I$18*$J$18,3)</f>
        <v>1</v>
      </c>
      <c r="L18" s="17"/>
      <c r="M18" s="18"/>
      <c r="N18" s="59">
        <f>ROUND($M$18+$L$18,2)</f>
        <v>0</v>
      </c>
      <c r="O18" s="15">
        <f>ROUND($I$18*$L$18,2)</f>
        <v>0</v>
      </c>
      <c r="P18" s="15">
        <f>ROUND($K$18*$M$18,2)</f>
        <v>0</v>
      </c>
      <c r="Q18" s="15">
        <f>ROUND($P$18+$O$18,2)</f>
        <v>0</v>
      </c>
      <c r="R18" s="19" t="s">
        <v>51</v>
      </c>
      <c r="S18" s="19"/>
    </row>
    <row r="19" spans="1:19" s="1" customFormat="1" ht="21.95" customHeight="1" outlineLevel="6" x14ac:dyDescent="0.2">
      <c r="A19" s="11"/>
      <c r="B19" s="12" t="s">
        <v>52</v>
      </c>
      <c r="C19" s="13" t="s">
        <v>50</v>
      </c>
      <c r="D19" s="13"/>
      <c r="E19" s="13"/>
      <c r="F19" s="13"/>
      <c r="G19" s="13"/>
      <c r="H19" s="14">
        <v>1</v>
      </c>
      <c r="I19" s="14">
        <f>$H$19</f>
        <v>1</v>
      </c>
      <c r="J19" s="16">
        <v>1</v>
      </c>
      <c r="K19" s="15">
        <f>ROUND($I$19*$J$19,3)</f>
        <v>1</v>
      </c>
      <c r="L19" s="17"/>
      <c r="M19" s="18"/>
      <c r="N19" s="59">
        <f>ROUND($M$19+$L$19,2)</f>
        <v>0</v>
      </c>
      <c r="O19" s="15">
        <f>ROUND($I$19*$L$19,2)</f>
        <v>0</v>
      </c>
      <c r="P19" s="15">
        <f>ROUND($K$19*$M$19,2)</f>
        <v>0</v>
      </c>
      <c r="Q19" s="15">
        <f>ROUND($P$19+$O$19,2)</f>
        <v>0</v>
      </c>
      <c r="R19" s="19" t="s">
        <v>53</v>
      </c>
      <c r="S19" s="19"/>
    </row>
    <row r="20" spans="1:19" s="1" customFormat="1" ht="21.95" customHeight="1" outlineLevel="6" x14ac:dyDescent="0.2">
      <c r="A20" s="11"/>
      <c r="B20" s="12" t="s">
        <v>54</v>
      </c>
      <c r="C20" s="13" t="s">
        <v>50</v>
      </c>
      <c r="D20" s="13"/>
      <c r="E20" s="13"/>
      <c r="F20" s="13"/>
      <c r="G20" s="13"/>
      <c r="H20" s="14">
        <v>1</v>
      </c>
      <c r="I20" s="14">
        <f>$H$20</f>
        <v>1</v>
      </c>
      <c r="J20" s="16">
        <v>1</v>
      </c>
      <c r="K20" s="15">
        <f>ROUND($I$20*$J$20,3)</f>
        <v>1</v>
      </c>
      <c r="L20" s="17"/>
      <c r="M20" s="18"/>
      <c r="N20" s="59">
        <f>ROUND($M$20+$L$20,2)</f>
        <v>0</v>
      </c>
      <c r="O20" s="15">
        <f>ROUND($I$20*$L$20,2)</f>
        <v>0</v>
      </c>
      <c r="P20" s="15">
        <f>ROUND($K$20*$M$20,2)</f>
        <v>0</v>
      </c>
      <c r="Q20" s="15">
        <f>ROUND($P$20+$O$20,2)</f>
        <v>0</v>
      </c>
      <c r="R20" s="19" t="s">
        <v>55</v>
      </c>
      <c r="S20" s="19"/>
    </row>
    <row r="21" spans="1:19" s="1" customFormat="1" ht="21.95" customHeight="1" outlineLevel="6" x14ac:dyDescent="0.2">
      <c r="A21" s="11"/>
      <c r="B21" s="12" t="s">
        <v>56</v>
      </c>
      <c r="C21" s="13" t="s">
        <v>50</v>
      </c>
      <c r="D21" s="13"/>
      <c r="E21" s="13"/>
      <c r="F21" s="13"/>
      <c r="G21" s="13"/>
      <c r="H21" s="14">
        <v>1</v>
      </c>
      <c r="I21" s="14">
        <f>$H$21</f>
        <v>1</v>
      </c>
      <c r="J21" s="16">
        <v>1</v>
      </c>
      <c r="K21" s="15">
        <f>ROUND($I$21*$J$21,3)</f>
        <v>1</v>
      </c>
      <c r="L21" s="17"/>
      <c r="M21" s="18"/>
      <c r="N21" s="59">
        <f>ROUND($M$21+$L$21,2)</f>
        <v>0</v>
      </c>
      <c r="O21" s="15">
        <f>ROUND($I$21*$L$21,2)</f>
        <v>0</v>
      </c>
      <c r="P21" s="15">
        <f>ROUND($K$21*$M$21,2)</f>
        <v>0</v>
      </c>
      <c r="Q21" s="15">
        <f>ROUND($P$21+$O$21,2)</f>
        <v>0</v>
      </c>
      <c r="R21" s="19" t="s">
        <v>57</v>
      </c>
      <c r="S21" s="19"/>
    </row>
    <row r="22" spans="1:19" s="1" customFormat="1" ht="44.1" customHeight="1" outlineLevel="6" x14ac:dyDescent="0.2">
      <c r="A22" s="11"/>
      <c r="B22" s="12" t="s">
        <v>58</v>
      </c>
      <c r="C22" s="13" t="s">
        <v>50</v>
      </c>
      <c r="D22" s="13"/>
      <c r="E22" s="13"/>
      <c r="F22" s="13"/>
      <c r="G22" s="13"/>
      <c r="H22" s="14">
        <v>1</v>
      </c>
      <c r="I22" s="14">
        <f>$H$22</f>
        <v>1</v>
      </c>
      <c r="J22" s="16">
        <v>1</v>
      </c>
      <c r="K22" s="15">
        <f>ROUND($I$22*$J$22,3)</f>
        <v>1</v>
      </c>
      <c r="L22" s="17"/>
      <c r="M22" s="18"/>
      <c r="N22" s="59">
        <f>ROUND($M$22+$L$22,2)</f>
        <v>0</v>
      </c>
      <c r="O22" s="15">
        <f>ROUND($I$22*$L$22,2)</f>
        <v>0</v>
      </c>
      <c r="P22" s="15">
        <f>ROUND($K$22*$M$22,2)</f>
        <v>0</v>
      </c>
      <c r="Q22" s="15">
        <f>ROUND($P$22+$O$22,2)</f>
        <v>0</v>
      </c>
      <c r="R22" s="19" t="s">
        <v>59</v>
      </c>
      <c r="S22" s="19"/>
    </row>
    <row r="23" spans="1:19" s="1" customFormat="1" ht="12" customHeight="1" outlineLevel="5" x14ac:dyDescent="0.2">
      <c r="A23" s="7"/>
      <c r="B23" s="8" t="s">
        <v>60</v>
      </c>
      <c r="C23" s="9"/>
      <c r="D23" s="9"/>
      <c r="E23" s="9"/>
      <c r="F23" s="9"/>
      <c r="G23" s="9"/>
      <c r="H23" s="10"/>
      <c r="I23" s="10"/>
      <c r="J23" s="10"/>
      <c r="K23" s="10"/>
      <c r="L23" s="10"/>
      <c r="M23" s="10"/>
      <c r="N23" s="10"/>
      <c r="O23" s="10">
        <f>ROUND($O$25,2)</f>
        <v>0</v>
      </c>
      <c r="P23" s="10">
        <f>ROUND($P$25,2)</f>
        <v>0</v>
      </c>
      <c r="Q23" s="10">
        <f>ROUND($Q$25,2)</f>
        <v>0</v>
      </c>
      <c r="R23" s="10"/>
      <c r="S23" s="10"/>
    </row>
    <row r="24" spans="1:19" s="20" customFormat="1" ht="11.1" customHeight="1" outlineLevel="6" x14ac:dyDescent="0.15">
      <c r="A24" s="21">
        <v>6</v>
      </c>
      <c r="B24" s="22" t="s">
        <v>61</v>
      </c>
      <c r="C24" s="23" t="s">
        <v>50</v>
      </c>
      <c r="D24" s="23"/>
      <c r="E24" s="23"/>
      <c r="F24" s="23"/>
      <c r="G24" s="23"/>
      <c r="H24" s="24">
        <v>1</v>
      </c>
      <c r="I24" s="24">
        <v>1</v>
      </c>
      <c r="J24" s="25"/>
      <c r="K24" s="25">
        <f>$K$25</f>
        <v>1</v>
      </c>
      <c r="L24" s="25"/>
      <c r="M24" s="25"/>
      <c r="N24" s="25">
        <f>ROUND($Q$24/$K$24,2)</f>
        <v>0</v>
      </c>
      <c r="O24" s="25">
        <f>ROUND($O$25,2)</f>
        <v>0</v>
      </c>
      <c r="P24" s="25">
        <f>ROUND($P$25,2)</f>
        <v>0</v>
      </c>
      <c r="Q24" s="25">
        <f>ROUND($Q$25,2)</f>
        <v>0</v>
      </c>
      <c r="R24" s="26"/>
      <c r="S24" s="26"/>
    </row>
    <row r="25" spans="1:19" s="27" customFormat="1" ht="11.1" customHeight="1" outlineLevel="7" x14ac:dyDescent="0.2">
      <c r="A25" s="28"/>
      <c r="B25" s="29" t="s">
        <v>22</v>
      </c>
      <c r="C25" s="30" t="s">
        <v>50</v>
      </c>
      <c r="D25" s="30"/>
      <c r="E25" s="30"/>
      <c r="F25" s="30"/>
      <c r="G25" s="30"/>
      <c r="H25" s="31">
        <v>1</v>
      </c>
      <c r="I25" s="31">
        <f>$H$25</f>
        <v>1</v>
      </c>
      <c r="J25" s="31">
        <v>1</v>
      </c>
      <c r="K25" s="32">
        <f>ROUND($I$25*$J$25,3)</f>
        <v>1</v>
      </c>
      <c r="L25" s="33"/>
      <c r="M25" s="34"/>
      <c r="N25" s="60">
        <f>ROUND($M$25+$L$25,2)</f>
        <v>0</v>
      </c>
      <c r="O25" s="32">
        <f>ROUND($I$25*$L$25,2)</f>
        <v>0</v>
      </c>
      <c r="P25" s="32">
        <f>ROUND($K$25*$M$25,2)</f>
        <v>0</v>
      </c>
      <c r="Q25" s="32">
        <f>ROUND($P$25+$O$25,2)</f>
        <v>0</v>
      </c>
      <c r="R25" s="32"/>
      <c r="S25" s="32"/>
    </row>
    <row r="26" spans="1:19" s="4" customFormat="1" ht="12" customHeight="1" x14ac:dyDescent="0.2">
      <c r="A26" s="35"/>
      <c r="B26" s="36" t="s">
        <v>62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  <c r="P26" s="38"/>
      <c r="Q26" s="38">
        <f>ROUND($Q$13,2)</f>
        <v>0</v>
      </c>
      <c r="R26" s="38"/>
      <c r="S26" s="38"/>
    </row>
    <row r="27" spans="1:19" s="1" customFormat="1" ht="11.1" customHeight="1" x14ac:dyDescent="0.2">
      <c r="A27" s="39"/>
      <c r="B27" s="40" t="s">
        <v>63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Q27" s="15"/>
      <c r="R27" s="15"/>
      <c r="S27" s="15"/>
    </row>
    <row r="28" spans="1:19" s="27" customFormat="1" ht="11.1" customHeight="1" x14ac:dyDescent="0.2">
      <c r="A28" s="42"/>
      <c r="B28" s="43" t="s">
        <v>64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5">
        <f>ROUND($P$13,2)</f>
        <v>0</v>
      </c>
      <c r="R28" s="46"/>
      <c r="S28" s="46"/>
    </row>
    <row r="29" spans="1:19" s="27" customFormat="1" ht="11.1" customHeight="1" x14ac:dyDescent="0.2">
      <c r="A29" s="42"/>
      <c r="B29" s="43" t="s">
        <v>65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7">
        <f>ROUND($O$13,2)</f>
        <v>0</v>
      </c>
      <c r="R29" s="32"/>
      <c r="S29" s="32"/>
    </row>
    <row r="30" spans="1:19" s="27" customFormat="1" ht="11.1" customHeight="1" x14ac:dyDescent="0.2">
      <c r="A30" s="42"/>
      <c r="B30" s="43" t="s">
        <v>66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7">
        <f>ROUND(($Q$26)*0.166666666666666,2)</f>
        <v>0</v>
      </c>
      <c r="R30" s="32"/>
      <c r="S30" s="32"/>
    </row>
    <row r="31" spans="1:19" s="1" customFormat="1" ht="44.1" customHeight="1" x14ac:dyDescent="0.2">
      <c r="A31" s="41"/>
      <c r="B31" s="48" t="s">
        <v>67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4">
        <f>ROUND($O$32+$O$33+$O$34+$O$35+$O$36+$O$37+$O$38+$O$39+$O$40+$O$41+$O$42+$O$43,2)</f>
        <v>0</v>
      </c>
      <c r="P31" s="44">
        <f>ROUND($P$32+$P$33+$P$34+$P$35+$P$36+$P$37+$P$38+$P$39+$P$40+$P$41+$P$42+$P$43,2)</f>
        <v>0</v>
      </c>
      <c r="Q31" s="44">
        <f>ROUND($Q$32+$Q$33+$Q$34+$Q$35+$Q$36+$Q$37+$Q$38+$Q$39+$Q$40+$Q$41+$Q$42+$Q$43,2)</f>
        <v>0</v>
      </c>
      <c r="R31" s="41"/>
      <c r="S31" s="41"/>
    </row>
    <row r="32" spans="1:19" s="1" customFormat="1" ht="11.1" customHeight="1" x14ac:dyDescent="0.2">
      <c r="A32" s="18"/>
      <c r="B32" s="18"/>
      <c r="C32" s="18"/>
      <c r="D32" s="41"/>
      <c r="E32" s="41"/>
      <c r="F32" s="41"/>
      <c r="G32" s="41"/>
      <c r="H32" s="18"/>
      <c r="I32" s="15">
        <f>$F$32+$G$32+$H$32</f>
        <v>0</v>
      </c>
      <c r="J32" s="16">
        <v>1</v>
      </c>
      <c r="K32" s="15">
        <f>ROUND($I$32*$J$32,3)</f>
        <v>0</v>
      </c>
      <c r="L32" s="18"/>
      <c r="M32" s="18"/>
      <c r="N32" s="15">
        <f>ROUND($M$32+$L$32,2)</f>
        <v>0</v>
      </c>
      <c r="O32" s="15">
        <f>ROUND($I$32*$L$32,2)</f>
        <v>0</v>
      </c>
      <c r="P32" s="15">
        <f>ROUND($K$32*$M$32,2)</f>
        <v>0</v>
      </c>
      <c r="Q32" s="15">
        <f>ROUND($P$32+$O$32,2)</f>
        <v>0</v>
      </c>
      <c r="R32" s="41"/>
      <c r="S32" s="18"/>
    </row>
    <row r="33" spans="1:19" s="1" customFormat="1" ht="11.1" customHeight="1" x14ac:dyDescent="0.2">
      <c r="A33" s="18"/>
      <c r="B33" s="18"/>
      <c r="C33" s="18"/>
      <c r="D33" s="41"/>
      <c r="E33" s="41"/>
      <c r="F33" s="41"/>
      <c r="G33" s="41"/>
      <c r="H33" s="18"/>
      <c r="I33" s="15">
        <f>$F$33+$G$33+$H$33</f>
        <v>0</v>
      </c>
      <c r="J33" s="16">
        <v>1</v>
      </c>
      <c r="K33" s="15">
        <f>ROUND($I$33*$J$33,3)</f>
        <v>0</v>
      </c>
      <c r="L33" s="18"/>
      <c r="M33" s="18"/>
      <c r="N33" s="15">
        <f>ROUND($M$33+$L$33,2)</f>
        <v>0</v>
      </c>
      <c r="O33" s="15">
        <f>ROUND($I$33*$L$33,2)</f>
        <v>0</v>
      </c>
      <c r="P33" s="15">
        <f>ROUND($K$33*$M$33,2)</f>
        <v>0</v>
      </c>
      <c r="Q33" s="15">
        <f>ROUND($P$33+$O$33,2)</f>
        <v>0</v>
      </c>
      <c r="R33" s="41"/>
      <c r="S33" s="18"/>
    </row>
    <row r="34" spans="1:19" s="1" customFormat="1" ht="11.1" customHeight="1" x14ac:dyDescent="0.2">
      <c r="A34" s="18"/>
      <c r="B34" s="18"/>
      <c r="C34" s="18"/>
      <c r="D34" s="41"/>
      <c r="E34" s="41"/>
      <c r="F34" s="41"/>
      <c r="G34" s="41"/>
      <c r="H34" s="18"/>
      <c r="I34" s="15">
        <f>$F$34+$G$34+$H$34</f>
        <v>0</v>
      </c>
      <c r="J34" s="16">
        <v>1</v>
      </c>
      <c r="K34" s="15">
        <f>ROUND($I$34*$J$34,3)</f>
        <v>0</v>
      </c>
      <c r="L34" s="18"/>
      <c r="M34" s="18"/>
      <c r="N34" s="15">
        <f>ROUND($M$34+$L$34,2)</f>
        <v>0</v>
      </c>
      <c r="O34" s="15">
        <f>ROUND($I$34*$L$34,2)</f>
        <v>0</v>
      </c>
      <c r="P34" s="15">
        <f>ROUND($K$34*$M$34,2)</f>
        <v>0</v>
      </c>
      <c r="Q34" s="15">
        <f>ROUND($P$34+$O$34,2)</f>
        <v>0</v>
      </c>
      <c r="R34" s="41"/>
      <c r="S34" s="18"/>
    </row>
    <row r="35" spans="1:19" s="1" customFormat="1" ht="11.1" customHeight="1" x14ac:dyDescent="0.2">
      <c r="A35" s="18"/>
      <c r="B35" s="18"/>
      <c r="C35" s="18"/>
      <c r="D35" s="41"/>
      <c r="E35" s="41"/>
      <c r="F35" s="41"/>
      <c r="G35" s="41"/>
      <c r="H35" s="18"/>
      <c r="I35" s="15">
        <f>$F$35+$G$35+$H$35</f>
        <v>0</v>
      </c>
      <c r="J35" s="16">
        <v>1</v>
      </c>
      <c r="K35" s="15">
        <f>ROUND($I$35*$J$35,3)</f>
        <v>0</v>
      </c>
      <c r="L35" s="18"/>
      <c r="M35" s="18"/>
      <c r="N35" s="15">
        <f>ROUND($M$35+$L$35,2)</f>
        <v>0</v>
      </c>
      <c r="O35" s="15">
        <f>ROUND($I$35*$L$35,2)</f>
        <v>0</v>
      </c>
      <c r="P35" s="15">
        <f>ROUND($K$35*$M$35,2)</f>
        <v>0</v>
      </c>
      <c r="Q35" s="15">
        <f>ROUND($P$35+$O$35,2)</f>
        <v>0</v>
      </c>
      <c r="R35" s="41"/>
      <c r="S35" s="18"/>
    </row>
    <row r="36" spans="1:19" s="1" customFormat="1" ht="11.1" customHeight="1" x14ac:dyDescent="0.2">
      <c r="A36" s="18"/>
      <c r="B36" s="18"/>
      <c r="C36" s="18"/>
      <c r="D36" s="41"/>
      <c r="E36" s="41"/>
      <c r="F36" s="41"/>
      <c r="G36" s="41"/>
      <c r="H36" s="18"/>
      <c r="I36" s="15">
        <f>$F$36+$G$36+$H$36</f>
        <v>0</v>
      </c>
      <c r="J36" s="16">
        <v>1</v>
      </c>
      <c r="K36" s="15">
        <f>ROUND($I$36*$J$36,3)</f>
        <v>0</v>
      </c>
      <c r="L36" s="18"/>
      <c r="M36" s="18"/>
      <c r="N36" s="15">
        <f>ROUND($M$36+$L$36,2)</f>
        <v>0</v>
      </c>
      <c r="O36" s="15">
        <f>ROUND($I$36*$L$36,2)</f>
        <v>0</v>
      </c>
      <c r="P36" s="15">
        <f>ROUND($K$36*$M$36,2)</f>
        <v>0</v>
      </c>
      <c r="Q36" s="15">
        <f>ROUND($P$36+$O$36,2)</f>
        <v>0</v>
      </c>
      <c r="R36" s="41"/>
      <c r="S36" s="18"/>
    </row>
    <row r="37" spans="1:19" s="1" customFormat="1" ht="11.1" customHeight="1" x14ac:dyDescent="0.2">
      <c r="A37" s="18"/>
      <c r="B37" s="18"/>
      <c r="C37" s="18"/>
      <c r="D37" s="41"/>
      <c r="E37" s="41"/>
      <c r="F37" s="41"/>
      <c r="G37" s="41"/>
      <c r="H37" s="18"/>
      <c r="I37" s="15">
        <f>$F$37+$G$37+$H$37</f>
        <v>0</v>
      </c>
      <c r="J37" s="16">
        <v>1</v>
      </c>
      <c r="K37" s="15">
        <f>ROUND($I$37*$J$37,3)</f>
        <v>0</v>
      </c>
      <c r="L37" s="18"/>
      <c r="M37" s="18"/>
      <c r="N37" s="15">
        <f>ROUND($M$37+$L$37,2)</f>
        <v>0</v>
      </c>
      <c r="O37" s="15">
        <f>ROUND($I$37*$L$37,2)</f>
        <v>0</v>
      </c>
      <c r="P37" s="15">
        <f>ROUND($K$37*$M$37,2)</f>
        <v>0</v>
      </c>
      <c r="Q37" s="15">
        <f>ROUND($P$37+$O$37,2)</f>
        <v>0</v>
      </c>
      <c r="R37" s="41"/>
      <c r="S37" s="18"/>
    </row>
    <row r="38" spans="1:19" s="1" customFormat="1" ht="11.1" customHeight="1" x14ac:dyDescent="0.2">
      <c r="A38" s="18"/>
      <c r="B38" s="18"/>
      <c r="C38" s="18"/>
      <c r="D38" s="41"/>
      <c r="E38" s="41"/>
      <c r="F38" s="41"/>
      <c r="G38" s="41"/>
      <c r="H38" s="18"/>
      <c r="I38" s="15">
        <f>$F$38+$G$38+$H$38</f>
        <v>0</v>
      </c>
      <c r="J38" s="16">
        <v>1</v>
      </c>
      <c r="K38" s="15">
        <f>ROUND($I$38*$J$38,3)</f>
        <v>0</v>
      </c>
      <c r="L38" s="18"/>
      <c r="M38" s="18"/>
      <c r="N38" s="15">
        <f>ROUND($M$38+$L$38,2)</f>
        <v>0</v>
      </c>
      <c r="O38" s="15">
        <f>ROUND($I$38*$L$38,2)</f>
        <v>0</v>
      </c>
      <c r="P38" s="15">
        <f>ROUND($K$38*$M$38,2)</f>
        <v>0</v>
      </c>
      <c r="Q38" s="15">
        <f>ROUND($P$38+$O$38,2)</f>
        <v>0</v>
      </c>
      <c r="R38" s="41"/>
      <c r="S38" s="18"/>
    </row>
    <row r="39" spans="1:19" s="1" customFormat="1" ht="11.1" customHeight="1" x14ac:dyDescent="0.2">
      <c r="A39" s="18"/>
      <c r="B39" s="18"/>
      <c r="C39" s="18"/>
      <c r="D39" s="41"/>
      <c r="E39" s="41"/>
      <c r="F39" s="41"/>
      <c r="G39" s="41"/>
      <c r="H39" s="18"/>
      <c r="I39" s="15">
        <f>$F$39+$G$39+$H$39</f>
        <v>0</v>
      </c>
      <c r="J39" s="16">
        <v>1</v>
      </c>
      <c r="K39" s="15">
        <f>ROUND($I$39*$J$39,3)</f>
        <v>0</v>
      </c>
      <c r="L39" s="18"/>
      <c r="M39" s="18"/>
      <c r="N39" s="15">
        <f>ROUND($M$39+$L$39,2)</f>
        <v>0</v>
      </c>
      <c r="O39" s="15">
        <f>ROUND($I$39*$L$39,2)</f>
        <v>0</v>
      </c>
      <c r="P39" s="15">
        <f>ROUND($K$39*$M$39,2)</f>
        <v>0</v>
      </c>
      <c r="Q39" s="15">
        <f>ROUND($P$39+$O$39,2)</f>
        <v>0</v>
      </c>
      <c r="R39" s="41"/>
      <c r="S39" s="18"/>
    </row>
    <row r="40" spans="1:19" s="1" customFormat="1" ht="11.1" customHeight="1" x14ac:dyDescent="0.2">
      <c r="A40" s="18"/>
      <c r="B40" s="18"/>
      <c r="C40" s="18"/>
      <c r="D40" s="41"/>
      <c r="E40" s="41"/>
      <c r="F40" s="41"/>
      <c r="G40" s="41"/>
      <c r="H40" s="18"/>
      <c r="I40" s="15">
        <f>$F$40+$G$40+$H$40</f>
        <v>0</v>
      </c>
      <c r="J40" s="16">
        <v>1</v>
      </c>
      <c r="K40" s="15">
        <f>ROUND($I$40*$J$40,3)</f>
        <v>0</v>
      </c>
      <c r="L40" s="18"/>
      <c r="M40" s="18"/>
      <c r="N40" s="15">
        <f>ROUND($M$40+$L$40,2)</f>
        <v>0</v>
      </c>
      <c r="O40" s="15">
        <f>ROUND($I$40*$L$40,2)</f>
        <v>0</v>
      </c>
      <c r="P40" s="15">
        <f>ROUND($K$40*$M$40,2)</f>
        <v>0</v>
      </c>
      <c r="Q40" s="15">
        <f>ROUND($P$40+$O$40,2)</f>
        <v>0</v>
      </c>
      <c r="R40" s="41"/>
      <c r="S40" s="18"/>
    </row>
    <row r="41" spans="1:19" s="1" customFormat="1" ht="11.1" customHeight="1" x14ac:dyDescent="0.2">
      <c r="A41" s="18"/>
      <c r="B41" s="18"/>
      <c r="C41" s="18"/>
      <c r="D41" s="41"/>
      <c r="E41" s="41"/>
      <c r="F41" s="41"/>
      <c r="G41" s="41"/>
      <c r="H41" s="18"/>
      <c r="I41" s="15">
        <f>$F$41+$G$41+$H$41</f>
        <v>0</v>
      </c>
      <c r="J41" s="16">
        <v>1</v>
      </c>
      <c r="K41" s="15">
        <f>ROUND($I$41*$J$41,3)</f>
        <v>0</v>
      </c>
      <c r="L41" s="18"/>
      <c r="M41" s="18"/>
      <c r="N41" s="15">
        <f>ROUND($M$41+$L$41,2)</f>
        <v>0</v>
      </c>
      <c r="O41" s="15">
        <f>ROUND($I$41*$L$41,2)</f>
        <v>0</v>
      </c>
      <c r="P41" s="15">
        <f>ROUND($K$41*$M$41,2)</f>
        <v>0</v>
      </c>
      <c r="Q41" s="15">
        <f>ROUND($P$41+$O$41,2)</f>
        <v>0</v>
      </c>
      <c r="R41" s="41"/>
      <c r="S41" s="18"/>
    </row>
    <row r="42" spans="1:19" s="1" customFormat="1" ht="11.1" customHeight="1" x14ac:dyDescent="0.2">
      <c r="A42" s="18"/>
      <c r="B42" s="18"/>
      <c r="C42" s="18"/>
      <c r="D42" s="41"/>
      <c r="E42" s="41"/>
      <c r="F42" s="41"/>
      <c r="G42" s="41"/>
      <c r="H42" s="18"/>
      <c r="I42" s="15">
        <f>$F$42+$G$42+$H$42</f>
        <v>0</v>
      </c>
      <c r="J42" s="16">
        <v>1</v>
      </c>
      <c r="K42" s="15">
        <f>ROUND($I$42*$J$42,3)</f>
        <v>0</v>
      </c>
      <c r="L42" s="18"/>
      <c r="M42" s="18"/>
      <c r="N42" s="15">
        <f>ROUND($M$42+$L$42,2)</f>
        <v>0</v>
      </c>
      <c r="O42" s="15">
        <f>ROUND($I$42*$L$42,2)</f>
        <v>0</v>
      </c>
      <c r="P42" s="15">
        <f>ROUND($K$42*$M$42,2)</f>
        <v>0</v>
      </c>
      <c r="Q42" s="15">
        <f>ROUND($P$42+$O$42,2)</f>
        <v>0</v>
      </c>
      <c r="R42" s="41"/>
      <c r="S42" s="18"/>
    </row>
    <row r="43" spans="1:19" s="1" customFormat="1" ht="11.1" customHeight="1" x14ac:dyDescent="0.2">
      <c r="A43" s="18"/>
      <c r="B43" s="18"/>
      <c r="C43" s="18"/>
      <c r="D43" s="41"/>
      <c r="E43" s="41"/>
      <c r="F43" s="41"/>
      <c r="G43" s="41"/>
      <c r="H43" s="18"/>
      <c r="I43" s="15">
        <f>$F$43+$G$43+$H$43</f>
        <v>0</v>
      </c>
      <c r="J43" s="16">
        <v>1</v>
      </c>
      <c r="K43" s="15">
        <f>ROUND($I$43*$J$43,3)</f>
        <v>0</v>
      </c>
      <c r="L43" s="18"/>
      <c r="M43" s="18"/>
      <c r="N43" s="15">
        <f>ROUND($M$43+$L$43,2)</f>
        <v>0</v>
      </c>
      <c r="O43" s="15">
        <f>ROUND($I$43*$L$43,2)</f>
        <v>0</v>
      </c>
      <c r="P43" s="15">
        <f>ROUND($K$43*$M$43,2)</f>
        <v>0</v>
      </c>
      <c r="Q43" s="15">
        <f>ROUND($P$43+$O$43,2)</f>
        <v>0</v>
      </c>
      <c r="R43" s="41"/>
      <c r="S43" s="18"/>
    </row>
    <row r="44" spans="1:19" s="1" customFormat="1" ht="11.1" customHeight="1" x14ac:dyDescent="0.2"/>
    <row r="45" spans="1:19" s="1" customFormat="1" ht="11.1" customHeight="1" x14ac:dyDescent="0.2">
      <c r="A45" s="27" t="s">
        <v>68</v>
      </c>
    </row>
    <row r="46" spans="1:19" s="1" customFormat="1" ht="11.1" customHeight="1" x14ac:dyDescent="0.2"/>
    <row r="47" spans="1:19" s="1" customFormat="1" ht="11.1" customHeight="1" x14ac:dyDescent="0.2">
      <c r="A47" s="49"/>
      <c r="B47" s="1" t="s">
        <v>69</v>
      </c>
    </row>
    <row r="48" spans="1:19" s="1" customFormat="1" ht="11.1" customHeight="1" x14ac:dyDescent="0.2">
      <c r="A48" s="1" t="s">
        <v>70</v>
      </c>
    </row>
  </sheetData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2025-08-01T05:24:53Z</dcterms:modified>
</cp:coreProperties>
</file>