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6. кв.33\Дверцы для закрытия коммуникаций\Претенденту\"/>
    </mc:Choice>
  </mc:AlternateContent>
  <xr:revisionPtr revIDLastSave="0" documentId="13_ncr:1_{A4402CF9-4526-400B-9E80-BA64D6B5425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36" i="1" l="1"/>
  <c r="W36" i="1"/>
  <c r="R36" i="1"/>
  <c r="T36" i="1" s="1"/>
  <c r="Y36" i="1" s="1"/>
  <c r="Z36" i="1" s="1"/>
  <c r="W35" i="1"/>
  <c r="R35" i="1"/>
  <c r="X35" i="1" s="1"/>
  <c r="X34" i="1"/>
  <c r="W34" i="1"/>
  <c r="R34" i="1"/>
  <c r="T34" i="1" s="1"/>
  <c r="Y34" i="1" s="1"/>
  <c r="Z34" i="1" s="1"/>
  <c r="W33" i="1"/>
  <c r="R33" i="1"/>
  <c r="X33" i="1" s="1"/>
  <c r="X32" i="1"/>
  <c r="W32" i="1"/>
  <c r="R32" i="1"/>
  <c r="T32" i="1" s="1"/>
  <c r="Y32" i="1" s="1"/>
  <c r="Z32" i="1" s="1"/>
  <c r="W31" i="1"/>
  <c r="R31" i="1"/>
  <c r="X31" i="1" s="1"/>
  <c r="X30" i="1"/>
  <c r="W30" i="1"/>
  <c r="R30" i="1"/>
  <c r="T30" i="1" s="1"/>
  <c r="Y30" i="1" s="1"/>
  <c r="W29" i="1"/>
  <c r="R29" i="1"/>
  <c r="X29" i="1" s="1"/>
  <c r="X28" i="1"/>
  <c r="W28" i="1"/>
  <c r="R28" i="1"/>
  <c r="T28" i="1" s="1"/>
  <c r="Y28" i="1" s="1"/>
  <c r="Z28" i="1" s="1"/>
  <c r="W27" i="1"/>
  <c r="R27" i="1"/>
  <c r="X27" i="1" s="1"/>
  <c r="X26" i="1"/>
  <c r="W26" i="1"/>
  <c r="R26" i="1"/>
  <c r="T26" i="1" s="1"/>
  <c r="Y26" i="1" s="1"/>
  <c r="Z26" i="1" s="1"/>
  <c r="W25" i="1"/>
  <c r="R25" i="1"/>
  <c r="X25" i="1" s="1"/>
  <c r="X18" i="1"/>
  <c r="W18" i="1"/>
  <c r="T18" i="1"/>
  <c r="Y18" i="1" s="1"/>
  <c r="R18" i="1"/>
  <c r="X17" i="1"/>
  <c r="W17" i="1"/>
  <c r="R17" i="1"/>
  <c r="T17" i="1" s="1"/>
  <c r="Y17" i="1" s="1"/>
  <c r="Z17" i="1" s="1"/>
  <c r="X16" i="1"/>
  <c r="X15" i="1" s="1"/>
  <c r="W16" i="1"/>
  <c r="T16" i="1"/>
  <c r="Y16" i="1" s="1"/>
  <c r="R16" i="1"/>
  <c r="X13" i="1" l="1"/>
  <c r="Z22" i="1" s="1"/>
  <c r="Z30" i="1"/>
  <c r="Z18" i="1"/>
  <c r="Y13" i="1"/>
  <c r="Z21" i="1" s="1"/>
  <c r="Y14" i="1"/>
  <c r="Y15" i="1"/>
  <c r="Z16" i="1"/>
  <c r="X24" i="1"/>
  <c r="X14" i="1"/>
  <c r="T25" i="1"/>
  <c r="Y25" i="1" s="1"/>
  <c r="T29" i="1"/>
  <c r="Y29" i="1" s="1"/>
  <c r="Z29" i="1" s="1"/>
  <c r="T33" i="1"/>
  <c r="Y33" i="1" s="1"/>
  <c r="Z33" i="1" s="1"/>
  <c r="T35" i="1"/>
  <c r="Y35" i="1" s="1"/>
  <c r="Z35" i="1" s="1"/>
  <c r="T27" i="1"/>
  <c r="Y27" i="1" s="1"/>
  <c r="Z27" i="1" s="1"/>
  <c r="T31" i="1"/>
  <c r="Y31" i="1" s="1"/>
  <c r="Z31" i="1" s="1"/>
  <c r="Z14" i="1" l="1"/>
  <c r="Z15" i="1"/>
  <c r="Z13" i="1"/>
  <c r="Z19" i="1" s="1"/>
  <c r="Z23" i="1" s="1"/>
  <c r="Y24" i="1"/>
  <c r="Z25" i="1"/>
  <c r="Z24" i="1" s="1"/>
</calcChain>
</file>

<file path=xl/sharedStrings.xml><?xml version="1.0" encoding="utf-8"?>
<sst xmlns="http://schemas.openxmlformats.org/spreadsheetml/2006/main" count="85" uniqueCount="81">
  <si>
    <t>Приложение</t>
  </si>
  <si>
    <t>К договору</t>
  </si>
  <si>
    <t>Расшифровка стоимости работ</t>
  </si>
  <si>
    <t>Совушки кв.33</t>
  </si>
  <si>
    <t>Монтаж Дверцы из МДФ для закрытия коммуникаций в МОП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</si>
  <si>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</si>
  <si>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</si>
  <si>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</si>
  <si>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</si>
  <si>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</si>
  <si>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</si>
  <si>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</si>
  <si>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</si>
  <si>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</si>
  <si>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</si>
  <si>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</si>
  <si>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</si>
  <si>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</si>
  <si>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</si>
  <si>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</si>
  <si>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</si>
  <si>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ГП-1.1</t>
  </si>
  <si>
    <t xml:space="preserve"> ГП-1.2</t>
  </si>
  <si>
    <t xml:space="preserve"> ГП-1.3</t>
  </si>
  <si>
    <t xml:space="preserve"> ГП-1.4</t>
  </si>
  <si>
    <t xml:space="preserve"> ГП-1.5</t>
  </si>
  <si>
    <t xml:space="preserve"> ГП-2.1</t>
  </si>
  <si>
    <t xml:space="preserve"> ГП-2.2</t>
  </si>
  <si>
    <t xml:space="preserve"> ГП-2.3</t>
  </si>
  <si>
    <t xml:space="preserve"> ГП-2.4</t>
  </si>
  <si>
    <t xml:space="preserve"> ГП-2.5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</si>
  <si>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</si>
  <si>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</si>
  <si>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</si>
  <si>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</si>
  <si>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</si>
  <si>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</si>
  <si>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</si>
  <si>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</si>
  <si>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</si>
  <si>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</si>
  <si>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</si>
  <si>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</si>
  <si>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</si>
  <si>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</si>
  <si>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</si>
  <si>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</si>
  <si>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</si>
  <si>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</si>
  <si>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</si>
  <si>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</si>
  <si>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</si>
  <si>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</si>
  <si>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</si>
  <si>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</si>
  <si>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</si>
  <si>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</si>
  <si>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</si>
  <si>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</si>
  <si>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</si>
  <si>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</si>
  <si>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</si>
  <si>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</si>
  <si>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Внутренняя отделка</t>
  </si>
  <si>
    <t>Прочие работы</t>
  </si>
  <si>
    <t>Ревизионный люк с дверцами из ЛДСП с распашным открыванием и глухими панелями, размер по внешнему контуру 1000х2000(h)</t>
  </si>
  <si>
    <t>шт</t>
  </si>
  <si>
    <t>СО: Мар-ка по проекту: Л-5
Индивидуального изготовления.
Описание: люк ревизионный к электрощиту из двух дверец с замком из ЛДСП с распашным открыванием сверху и двух глухих панелей обшивки снизу; наличники из ЛДСП 100мм по бокам; толщина панелей - 16мм; кол-во дверных петель устанавливается изготовителем.
Цветовое решение - RAL7047 (в цвет стен)
Исполнение согласно приложению Л дизайн-проекта.
Наим-ие помещений: МОП.
Расположение - согласно плану, на высоте нижней грани - 300мм от ур.чистого пола.
Перед заказом изготовителю размеры проемов уточнить по месту.
Все необходимые затраты для монтажа включить в ФОТ. \ ОС: Недостаточно вводных данных для точного определения вида материала и его характеристик</t>
  </si>
  <si>
    <t>Ревизионный люк с дверцами из ЛДСП с распашным открыванием, размер по внешнему контуру 1300х2000(h)</t>
  </si>
  <si>
    <t>СО: Мар-ка по проекту: Л-6
Индивидуального изготовления.
Описание: люк ревизионный к коллекторной группе из двух дверец с замком из ЛДСП с распашным открыванием; наличники из ЛДСП 100мм по бокам; толщина панелей - 16мм; кол-во дверных петель устанавливается изготовителем.
Цветовое решение - RAL7047 (в цвет стен)
Исполнение согласно приложению Л дизайн-проекта.
Наим-ие помещений: МОП.
Расположение - согласно плану, на высоте нижней грани - 300мм от ур.чистого пола.
Перед заказом изготовителю размеры проемов уточнить по месту.
Все необходимые затраты для монтажа включить в ФОТ. \ ОС: Недостаточно вводных данных для точного определения вида материала и его характеристик</t>
  </si>
  <si>
    <t>Ревизионный люк с дверцами из ЛДСП с распашным открыванием, размер по внешнему контуру 1580х2000(h)</t>
  </si>
  <si>
    <t>СО: Мар-ка по проекту: Л-7
Индивидуального изготовления.
Описание: люк ревизионный к коллекторной группе из двух дверец с замком из ЛДСП с распашным открыванием; наличники из ЛДСП 100мм по бокам; толщина панелей - 16мм; кол-во дверных петель устанавливается изготовителем.
Цветовое решение - RAL7047 (в цвет стен)
Исполнение согласно приложению Л дизайн-проекта.
Наим-ие помещений: МОП.
Расположение - согласно плану, на высоте нижней грани - 300мм от ур.чистого пола.
Перед заказом изготовителю размеры проемов уточнить по месту.
Все необходимые затраты для монтажа включить в ФОТ. \ ОС: Недостаточно вводных данных для точного определения вида материала и его характеристик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</si>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</sst>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41"/>
  <sheetViews>
    <sheetView tabSelected="1" topLeftCell="A4" workbookViewId="0">
      <selection activeCell="U16" sqref="U16"/>
    </sheetView>
  </sheetViews>
  <sheetFormatPr defaultColWidth="10.5" defaultRowHeight="11.45" customHeight="1" outlineLevelRow="4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35" t="s">
        <v>2</v>
      </c>
      <c r="B6" s="35"/>
      <c r="C6" s="35"/>
      <c r="D6" s="35"/>
      <c r="E6" s="35"/>
      <c r="F6" s="35"/>
      <c r="G6" s="35"/>
    </row>
    <row r="7" spans="1:28" s="2" customFormat="1" ht="12.95" customHeight="1" x14ac:dyDescent="0.2">
      <c r="A7" s="36" t="s">
        <v>3</v>
      </c>
      <c r="B7" s="36"/>
      <c r="C7" s="36"/>
      <c r="D7" s="36"/>
      <c r="E7" s="36"/>
      <c r="F7" s="36"/>
      <c r="G7" s="36"/>
    </row>
    <row r="8" spans="1:28" s="2" customFormat="1" ht="12.95" customHeight="1" x14ac:dyDescent="0.2">
      <c r="A8" s="36" t="s">
        <v>4</v>
      </c>
      <c r="B8" s="36"/>
      <c r="C8" s="36"/>
      <c r="D8" s="36"/>
      <c r="E8" s="36"/>
      <c r="F8" s="36"/>
      <c r="G8" s="36"/>
    </row>
    <row r="9" spans="1:28" s="1" customFormat="1" ht="11.1" customHeight="1" x14ac:dyDescent="0.2"/>
    <row r="10" spans="1:28" s="4" customFormat="1" ht="30" customHeight="1" x14ac:dyDescent="0.2">
      <c r="A10" s="37" t="s">
        <v>5</v>
      </c>
      <c r="B10" s="39" t="s">
        <v>6</v>
      </c>
      <c r="C10" s="37" t="s">
        <v>7</v>
      </c>
      <c r="D10" s="41" t="s">
        <v>8</v>
      </c>
      <c r="E10" s="41" t="s">
        <v>9</v>
      </c>
      <c r="F10" s="41" t="s">
        <v>10</v>
      </c>
      <c r="G10" s="37" t="s">
        <v>11</v>
      </c>
      <c r="H10" s="43" t="s">
        <v>12</v>
      </c>
      <c r="I10" s="43"/>
      <c r="J10" s="43"/>
      <c r="K10" s="43"/>
      <c r="L10" s="43"/>
      <c r="M10" s="43"/>
      <c r="N10" s="43"/>
      <c r="O10" s="43"/>
      <c r="P10" s="43"/>
      <c r="Q10" s="43"/>
      <c r="R10" s="39" t="s">
        <v>13</v>
      </c>
      <c r="S10" s="39" t="s">
        <v>14</v>
      </c>
      <c r="T10" s="39" t="s">
        <v>15</v>
      </c>
      <c r="U10" s="43" t="s">
        <v>16</v>
      </c>
      <c r="V10" s="43"/>
      <c r="W10" s="43"/>
      <c r="X10" s="43" t="s">
        <v>17</v>
      </c>
      <c r="Y10" s="43"/>
      <c r="Z10" s="39" t="s">
        <v>18</v>
      </c>
      <c r="AA10" s="39" t="s">
        <v>19</v>
      </c>
      <c r="AB10" s="39" t="s">
        <v>20</v>
      </c>
    </row>
    <row r="11" spans="1:28" s="4" customFormat="1" ht="36.950000000000003" customHeight="1" x14ac:dyDescent="0.2">
      <c r="A11" s="38"/>
      <c r="B11" s="40"/>
      <c r="C11" s="38"/>
      <c r="D11" s="42"/>
      <c r="E11" s="42"/>
      <c r="F11" s="42"/>
      <c r="G11" s="38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40"/>
      <c r="S11" s="40"/>
      <c r="T11" s="40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40"/>
      <c r="AA11" s="40"/>
      <c r="AB11" s="40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ROUND($X$16+$X$17+$X$18,2)</f>
        <v>0</v>
      </c>
      <c r="Y13" s="10">
        <f>ROUND($Y$16+$Y$17+$Y$18,2)</f>
        <v>0</v>
      </c>
      <c r="Z13" s="10">
        <f>ROUND($Z$16+$Z$17+$Z$18,2)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ROUND($X$16+$X$17+$X$18,2)</f>
        <v>0</v>
      </c>
      <c r="Y14" s="10">
        <f>ROUND($Y$16+$Y$17+$Y$18,2)</f>
        <v>0</v>
      </c>
      <c r="Z14" s="10">
        <f>ROUND($Z$16+$Z$17+$Z$18,2)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ROUND($X$16+$X$17+$X$18,2)</f>
        <v>0</v>
      </c>
      <c r="Y15" s="10">
        <f>ROUND($Y$16+$Y$17+$Y$18,2)</f>
        <v>0</v>
      </c>
      <c r="Z15" s="10">
        <f>ROUND($Z$16+$Z$17+$Z$18,2)</f>
        <v>0</v>
      </c>
      <c r="AA15" s="10"/>
      <c r="AB15" s="10"/>
    </row>
    <row r="16" spans="1:28" s="1" customFormat="1" ht="231.95" customHeight="1" outlineLevel="4" x14ac:dyDescent="0.2">
      <c r="A16" s="11"/>
      <c r="B16" s="12" t="s">
        <v>65</v>
      </c>
      <c r="C16" s="13" t="s">
        <v>66</v>
      </c>
      <c r="D16" s="13"/>
      <c r="E16" s="13"/>
      <c r="F16" s="13"/>
      <c r="G16" s="13"/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f>$H$16+$I$16+$J$16+$K$16+$L$16+$M$16+$N$16+$O$16+$P$16+$Q$16</f>
        <v>40</v>
      </c>
      <c r="S16" s="16">
        <v>1</v>
      </c>
      <c r="T16" s="15">
        <f>ROUND($R$16*$S$16,3)</f>
        <v>40</v>
      </c>
      <c r="U16" s="46"/>
      <c r="V16" s="47"/>
      <c r="W16" s="44">
        <f>ROUND($V$16+$U$16,2)</f>
        <v>0</v>
      </c>
      <c r="X16" s="15">
        <f>ROUND($R$16*$U$16,2)</f>
        <v>0</v>
      </c>
      <c r="Y16" s="15">
        <f>ROUND($T$16*$V$16,2)</f>
        <v>0</v>
      </c>
      <c r="Z16" s="15">
        <f>ROUND($Y$16+$X$16,2)</f>
        <v>0</v>
      </c>
      <c r="AA16" s="17" t="s">
        <v>67</v>
      </c>
      <c r="AB16" s="52"/>
    </row>
    <row r="17" spans="1:28" s="1" customFormat="1" ht="231.95" customHeight="1" outlineLevel="4" x14ac:dyDescent="0.2">
      <c r="A17" s="11"/>
      <c r="B17" s="12" t="s">
        <v>68</v>
      </c>
      <c r="C17" s="13" t="s">
        <v>66</v>
      </c>
      <c r="D17" s="13"/>
      <c r="E17" s="13"/>
      <c r="F17" s="13"/>
      <c r="G17" s="13"/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5"/>
      <c r="R17" s="14">
        <f>$H$17+$I$17+$J$17+$K$17+$L$17+$M$17+$N$17+$O$17+$P$17+$Q$17</f>
        <v>36</v>
      </c>
      <c r="S17" s="16">
        <v>1</v>
      </c>
      <c r="T17" s="15">
        <f>ROUND($R$17*$S$17,3)</f>
        <v>36</v>
      </c>
      <c r="U17" s="48"/>
      <c r="V17" s="47"/>
      <c r="W17" s="45">
        <f>ROUND($V$17+$U$17,2)</f>
        <v>0</v>
      </c>
      <c r="X17" s="15">
        <f>ROUND($R$17*$U$17,2)</f>
        <v>0</v>
      </c>
      <c r="Y17" s="15">
        <f>ROUND($T$17*$V$17,2)</f>
        <v>0</v>
      </c>
      <c r="Z17" s="15">
        <f>ROUND($Y$17+$X$17,2)</f>
        <v>0</v>
      </c>
      <c r="AA17" s="17" t="s">
        <v>69</v>
      </c>
      <c r="AB17" s="52"/>
    </row>
    <row r="18" spans="1:28" s="1" customFormat="1" ht="231.95" customHeight="1" outlineLevel="4" x14ac:dyDescent="0.2">
      <c r="A18" s="11"/>
      <c r="B18" s="12" t="s">
        <v>70</v>
      </c>
      <c r="C18" s="13" t="s">
        <v>66</v>
      </c>
      <c r="D18" s="13"/>
      <c r="E18" s="13"/>
      <c r="F18" s="13"/>
      <c r="G18" s="13"/>
      <c r="H18" s="15"/>
      <c r="I18" s="15"/>
      <c r="J18" s="15"/>
      <c r="K18" s="15"/>
      <c r="L18" s="15"/>
      <c r="M18" s="15"/>
      <c r="N18" s="15"/>
      <c r="O18" s="15"/>
      <c r="P18" s="15"/>
      <c r="Q18" s="14">
        <v>8</v>
      </c>
      <c r="R18" s="14">
        <f>$H$18+$I$18+$J$18+$K$18+$L$18+$M$18+$N$18+$O$18+$P$18+$Q$18</f>
        <v>8</v>
      </c>
      <c r="S18" s="16">
        <v>1</v>
      </c>
      <c r="T18" s="15">
        <f>ROUND($R$18*$S$18,3)</f>
        <v>8</v>
      </c>
      <c r="U18" s="48"/>
      <c r="V18" s="47"/>
      <c r="W18" s="45">
        <f>ROUND($V$18+$U$18,2)</f>
        <v>0</v>
      </c>
      <c r="X18" s="15">
        <f>ROUND($R$18*$U$18,2)</f>
        <v>0</v>
      </c>
      <c r="Y18" s="15">
        <f>ROUND($T$18*$V$18,2)</f>
        <v>0</v>
      </c>
      <c r="Z18" s="15">
        <f>ROUND($Y$18+$X$18,2)</f>
        <v>0</v>
      </c>
      <c r="AA18" s="17" t="s">
        <v>71</v>
      </c>
      <c r="AB18" s="52"/>
    </row>
    <row r="19" spans="1:28" s="4" customFormat="1" ht="12" customHeight="1" x14ac:dyDescent="0.2">
      <c r="A19" s="18"/>
      <c r="B19" s="19" t="s">
        <v>72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49"/>
      <c r="V19" s="49"/>
      <c r="W19" s="20"/>
      <c r="X19" s="21"/>
      <c r="Y19" s="21"/>
      <c r="Z19" s="21">
        <f>ROUND($Z$13,2)</f>
        <v>0</v>
      </c>
      <c r="AA19" s="21"/>
      <c r="AB19" s="53"/>
    </row>
    <row r="20" spans="1:28" s="1" customFormat="1" ht="11.1" customHeight="1" x14ac:dyDescent="0.2">
      <c r="A20" s="22"/>
      <c r="B20" s="23" t="s">
        <v>73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50"/>
      <c r="V20" s="50"/>
      <c r="W20" s="24"/>
      <c r="X20" s="24"/>
      <c r="Z20" s="15"/>
      <c r="AA20" s="15"/>
      <c r="AB20" s="54"/>
    </row>
    <row r="21" spans="1:28" s="25" customFormat="1" ht="11.1" customHeight="1" x14ac:dyDescent="0.2">
      <c r="A21" s="26"/>
      <c r="B21" s="27" t="s">
        <v>74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51"/>
      <c r="V21" s="51"/>
      <c r="W21" s="28"/>
      <c r="X21" s="28"/>
      <c r="Y21" s="28"/>
      <c r="Z21" s="29">
        <f>ROUND($Y$13,2)</f>
        <v>0</v>
      </c>
      <c r="AA21" s="30"/>
      <c r="AB21" s="55"/>
    </row>
    <row r="22" spans="1:28" s="25" customFormat="1" ht="11.1" customHeight="1" x14ac:dyDescent="0.2">
      <c r="A22" s="26"/>
      <c r="B22" s="27" t="s">
        <v>75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51"/>
      <c r="V22" s="51"/>
      <c r="W22" s="28"/>
      <c r="X22" s="28"/>
      <c r="Y22" s="28"/>
      <c r="Z22" s="31">
        <f>ROUND($X$13,2)</f>
        <v>0</v>
      </c>
      <c r="AA22" s="32"/>
      <c r="AB22" s="55"/>
    </row>
    <row r="23" spans="1:28" s="25" customFormat="1" ht="11.1" customHeight="1" x14ac:dyDescent="0.2">
      <c r="A23" s="26"/>
      <c r="B23" s="27" t="s">
        <v>76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51"/>
      <c r="V23" s="51"/>
      <c r="W23" s="28"/>
      <c r="X23" s="28"/>
      <c r="Y23" s="28"/>
      <c r="Z23" s="31">
        <f>ROUND(($Z$19)*0.166666666666666,2)</f>
        <v>0</v>
      </c>
      <c r="AA23" s="32"/>
      <c r="AB23" s="55"/>
    </row>
    <row r="24" spans="1:28" s="1" customFormat="1" ht="44.1" customHeight="1" x14ac:dyDescent="0.2">
      <c r="A24" s="24"/>
      <c r="B24" s="33" t="s">
        <v>77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50"/>
      <c r="V24" s="50"/>
      <c r="W24" s="24"/>
      <c r="X24" s="28">
        <f>ROUND($X$25+$X$26+$X$27+$X$28+$X$29+$X$30+$X$31+$X$32+$X$33+$X$34+$X$35+$X$36,2)</f>
        <v>0</v>
      </c>
      <c r="Y24" s="28">
        <f>ROUND($Y$25+$Y$26+$Y$27+$Y$28+$Y$29+$Y$30+$Y$31+$Y$32+$Y$33+$Y$34+$Y$35+$Y$36,2)</f>
        <v>0</v>
      </c>
      <c r="Z24" s="28">
        <f>ROUND($Z$25+$Z$26+$Z$27+$Z$28+$Z$29+$Z$30+$Z$31+$Z$32+$Z$33+$Z$34+$Z$35+$Z$36,2)</f>
        <v>0</v>
      </c>
      <c r="AA24" s="24"/>
      <c r="AB24" s="50"/>
    </row>
    <row r="25" spans="1:28" s="1" customFormat="1" ht="11.1" customHeight="1" x14ac:dyDescent="0.2">
      <c r="A25" s="47"/>
      <c r="B25" s="47"/>
      <c r="C25" s="47"/>
      <c r="D25" s="50"/>
      <c r="E25" s="50"/>
      <c r="F25" s="50"/>
      <c r="G25" s="50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54">
        <f>$F$25+$G$25+$H$25+$I$25+$J$25+$K$25+$L$25+$M$25+$N$25+$O$25+$P$25+$Q$25</f>
        <v>0</v>
      </c>
      <c r="S25" s="56">
        <v>1</v>
      </c>
      <c r="T25" s="54">
        <f>ROUND($R$25*$S$25,3)</f>
        <v>0</v>
      </c>
      <c r="U25" s="47"/>
      <c r="V25" s="47"/>
      <c r="W25" s="54">
        <f>ROUND($V$25+$U$25,2)</f>
        <v>0</v>
      </c>
      <c r="X25" s="54">
        <f>ROUND($R$25*$U$25,2)</f>
        <v>0</v>
      </c>
      <c r="Y25" s="54">
        <f>ROUND($T$25*$V$25,2)</f>
        <v>0</v>
      </c>
      <c r="Z25" s="54">
        <f>ROUND($Y$25+$X$25,2)</f>
        <v>0</v>
      </c>
      <c r="AA25" s="50"/>
      <c r="AB25" s="47"/>
    </row>
    <row r="26" spans="1:28" s="1" customFormat="1" ht="11.1" customHeight="1" x14ac:dyDescent="0.2">
      <c r="A26" s="47"/>
      <c r="B26" s="47"/>
      <c r="C26" s="47"/>
      <c r="D26" s="50"/>
      <c r="E26" s="50"/>
      <c r="F26" s="50"/>
      <c r="G26" s="50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54">
        <f>$F$26+$G$26+$H$26+$I$26+$J$26+$K$26+$L$26+$M$26+$N$26+$O$26+$P$26+$Q$26</f>
        <v>0</v>
      </c>
      <c r="S26" s="56">
        <v>1</v>
      </c>
      <c r="T26" s="54">
        <f>ROUND($R$26*$S$26,3)</f>
        <v>0</v>
      </c>
      <c r="U26" s="47"/>
      <c r="V26" s="47"/>
      <c r="W26" s="54">
        <f>ROUND($V$26+$U$26,2)</f>
        <v>0</v>
      </c>
      <c r="X26" s="54">
        <f>ROUND($R$26*$U$26,2)</f>
        <v>0</v>
      </c>
      <c r="Y26" s="54">
        <f>ROUND($T$26*$V$26,2)</f>
        <v>0</v>
      </c>
      <c r="Z26" s="54">
        <f>ROUND($Y$26+$X$26,2)</f>
        <v>0</v>
      </c>
      <c r="AA26" s="50"/>
      <c r="AB26" s="47"/>
    </row>
    <row r="27" spans="1:28" s="1" customFormat="1" ht="11.1" customHeight="1" x14ac:dyDescent="0.2">
      <c r="A27" s="47"/>
      <c r="B27" s="47"/>
      <c r="C27" s="47"/>
      <c r="D27" s="50"/>
      <c r="E27" s="50"/>
      <c r="F27" s="50"/>
      <c r="G27" s="50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54">
        <f>$F$27+$G$27+$H$27+$I$27+$J$27+$K$27+$L$27+$M$27+$N$27+$O$27+$P$27+$Q$27</f>
        <v>0</v>
      </c>
      <c r="S27" s="56">
        <v>1</v>
      </c>
      <c r="T27" s="54">
        <f>ROUND($R$27*$S$27,3)</f>
        <v>0</v>
      </c>
      <c r="U27" s="47"/>
      <c r="V27" s="47"/>
      <c r="W27" s="54">
        <f>ROUND($V$27+$U$27,2)</f>
        <v>0</v>
      </c>
      <c r="X27" s="54">
        <f>ROUND($R$27*$U$27,2)</f>
        <v>0</v>
      </c>
      <c r="Y27" s="54">
        <f>ROUND($T$27*$V$27,2)</f>
        <v>0</v>
      </c>
      <c r="Z27" s="54">
        <f>ROUND($Y$27+$X$27,2)</f>
        <v>0</v>
      </c>
      <c r="AA27" s="50"/>
      <c r="AB27" s="47"/>
    </row>
    <row r="28" spans="1:28" s="1" customFormat="1" ht="11.1" customHeight="1" x14ac:dyDescent="0.2">
      <c r="A28" s="47"/>
      <c r="B28" s="47"/>
      <c r="C28" s="47"/>
      <c r="D28" s="50"/>
      <c r="E28" s="50"/>
      <c r="F28" s="50"/>
      <c r="G28" s="50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54">
        <f>$F$28+$G$28+$H$28+$I$28+$J$28+$K$28+$L$28+$M$28+$N$28+$O$28+$P$28+$Q$28</f>
        <v>0</v>
      </c>
      <c r="S28" s="56">
        <v>1</v>
      </c>
      <c r="T28" s="54">
        <f>ROUND($R$28*$S$28,3)</f>
        <v>0</v>
      </c>
      <c r="U28" s="47"/>
      <c r="V28" s="47"/>
      <c r="W28" s="54">
        <f>ROUND($V$28+$U$28,2)</f>
        <v>0</v>
      </c>
      <c r="X28" s="54">
        <f>ROUND($R$28*$U$28,2)</f>
        <v>0</v>
      </c>
      <c r="Y28" s="54">
        <f>ROUND($T$28*$V$28,2)</f>
        <v>0</v>
      </c>
      <c r="Z28" s="54">
        <f>ROUND($Y$28+$X$28,2)</f>
        <v>0</v>
      </c>
      <c r="AA28" s="50"/>
      <c r="AB28" s="47"/>
    </row>
    <row r="29" spans="1:28" s="1" customFormat="1" ht="11.1" customHeight="1" x14ac:dyDescent="0.2">
      <c r="A29" s="47"/>
      <c r="B29" s="47"/>
      <c r="C29" s="47"/>
      <c r="D29" s="50"/>
      <c r="E29" s="50"/>
      <c r="F29" s="50"/>
      <c r="G29" s="50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54">
        <f>$F$29+$G$29+$H$29+$I$29+$J$29+$K$29+$L$29+$M$29+$N$29+$O$29+$P$29+$Q$29</f>
        <v>0</v>
      </c>
      <c r="S29" s="56">
        <v>1</v>
      </c>
      <c r="T29" s="54">
        <f>ROUND($R$29*$S$29,3)</f>
        <v>0</v>
      </c>
      <c r="U29" s="47"/>
      <c r="V29" s="47"/>
      <c r="W29" s="54">
        <f>ROUND($V$29+$U$29,2)</f>
        <v>0</v>
      </c>
      <c r="X29" s="54">
        <f>ROUND($R$29*$U$29,2)</f>
        <v>0</v>
      </c>
      <c r="Y29" s="54">
        <f>ROUND($T$29*$V$29,2)</f>
        <v>0</v>
      </c>
      <c r="Z29" s="54">
        <f>ROUND($Y$29+$X$29,2)</f>
        <v>0</v>
      </c>
      <c r="AA29" s="50"/>
      <c r="AB29" s="47"/>
    </row>
    <row r="30" spans="1:28" s="1" customFormat="1" ht="11.1" customHeight="1" x14ac:dyDescent="0.2">
      <c r="A30" s="47"/>
      <c r="B30" s="47"/>
      <c r="C30" s="47"/>
      <c r="D30" s="50"/>
      <c r="E30" s="50"/>
      <c r="F30" s="50"/>
      <c r="G30" s="50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54">
        <f>$F$30+$G$30+$H$30+$I$30+$J$30+$K$30+$L$30+$M$30+$N$30+$O$30+$P$30+$Q$30</f>
        <v>0</v>
      </c>
      <c r="S30" s="56">
        <v>1</v>
      </c>
      <c r="T30" s="54">
        <f>ROUND($R$30*$S$30,3)</f>
        <v>0</v>
      </c>
      <c r="U30" s="47"/>
      <c r="V30" s="47"/>
      <c r="W30" s="54">
        <f>ROUND($V$30+$U$30,2)</f>
        <v>0</v>
      </c>
      <c r="X30" s="54">
        <f>ROUND($R$30*$U$30,2)</f>
        <v>0</v>
      </c>
      <c r="Y30" s="54">
        <f>ROUND($T$30*$V$30,2)</f>
        <v>0</v>
      </c>
      <c r="Z30" s="54">
        <f>ROUND($Y$30+$X$30,2)</f>
        <v>0</v>
      </c>
      <c r="AA30" s="50"/>
      <c r="AB30" s="47"/>
    </row>
    <row r="31" spans="1:28" s="1" customFormat="1" ht="11.1" customHeight="1" x14ac:dyDescent="0.2">
      <c r="A31" s="47"/>
      <c r="B31" s="47"/>
      <c r="C31" s="47"/>
      <c r="D31" s="50"/>
      <c r="E31" s="50"/>
      <c r="F31" s="50"/>
      <c r="G31" s="50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54">
        <f>$F$31+$G$31+$H$31+$I$31+$J$31+$K$31+$L$31+$M$31+$N$31+$O$31+$P$31+$Q$31</f>
        <v>0</v>
      </c>
      <c r="S31" s="56">
        <v>1</v>
      </c>
      <c r="T31" s="54">
        <f>ROUND($R$31*$S$31,3)</f>
        <v>0</v>
      </c>
      <c r="U31" s="47"/>
      <c r="V31" s="47"/>
      <c r="W31" s="54">
        <f>ROUND($V$31+$U$31,2)</f>
        <v>0</v>
      </c>
      <c r="X31" s="54">
        <f>ROUND($R$31*$U$31,2)</f>
        <v>0</v>
      </c>
      <c r="Y31" s="54">
        <f>ROUND($T$31*$V$31,2)</f>
        <v>0</v>
      </c>
      <c r="Z31" s="54">
        <f>ROUND($Y$31+$X$31,2)</f>
        <v>0</v>
      </c>
      <c r="AA31" s="50"/>
      <c r="AB31" s="47"/>
    </row>
    <row r="32" spans="1:28" s="1" customFormat="1" ht="11.1" customHeight="1" x14ac:dyDescent="0.2">
      <c r="A32" s="47"/>
      <c r="B32" s="47"/>
      <c r="C32" s="47"/>
      <c r="D32" s="50"/>
      <c r="E32" s="50"/>
      <c r="F32" s="50"/>
      <c r="G32" s="50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54">
        <f>$F$32+$G$32+$H$32+$I$32+$J$32+$K$32+$L$32+$M$32+$N$32+$O$32+$P$32+$Q$32</f>
        <v>0</v>
      </c>
      <c r="S32" s="56">
        <v>1</v>
      </c>
      <c r="T32" s="54">
        <f>ROUND($R$32*$S$32,3)</f>
        <v>0</v>
      </c>
      <c r="U32" s="47"/>
      <c r="V32" s="47"/>
      <c r="W32" s="54">
        <f>ROUND($V$32+$U$32,2)</f>
        <v>0</v>
      </c>
      <c r="X32" s="54">
        <f>ROUND($R$32*$U$32,2)</f>
        <v>0</v>
      </c>
      <c r="Y32" s="54">
        <f>ROUND($T$32*$V$32,2)</f>
        <v>0</v>
      </c>
      <c r="Z32" s="54">
        <f>ROUND($Y$32+$X$32,2)</f>
        <v>0</v>
      </c>
      <c r="AA32" s="50"/>
      <c r="AB32" s="47"/>
    </row>
    <row r="33" spans="1:28" s="1" customFormat="1" ht="11.1" customHeight="1" x14ac:dyDescent="0.2">
      <c r="A33" s="47"/>
      <c r="B33" s="47"/>
      <c r="C33" s="47"/>
      <c r="D33" s="50"/>
      <c r="E33" s="50"/>
      <c r="F33" s="50"/>
      <c r="G33" s="50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54">
        <f>$F$33+$G$33+$H$33+$I$33+$J$33+$K$33+$L$33+$M$33+$N$33+$O$33+$P$33+$Q$33</f>
        <v>0</v>
      </c>
      <c r="S33" s="56">
        <v>1</v>
      </c>
      <c r="T33" s="54">
        <f>ROUND($R$33*$S$33,3)</f>
        <v>0</v>
      </c>
      <c r="U33" s="47"/>
      <c r="V33" s="47"/>
      <c r="W33" s="54">
        <f>ROUND($V$33+$U$33,2)</f>
        <v>0</v>
      </c>
      <c r="X33" s="54">
        <f>ROUND($R$33*$U$33,2)</f>
        <v>0</v>
      </c>
      <c r="Y33" s="54">
        <f>ROUND($T$33*$V$33,2)</f>
        <v>0</v>
      </c>
      <c r="Z33" s="54">
        <f>ROUND($Y$33+$X$33,2)</f>
        <v>0</v>
      </c>
      <c r="AA33" s="50"/>
      <c r="AB33" s="47"/>
    </row>
    <row r="34" spans="1:28" s="1" customFormat="1" ht="11.1" customHeight="1" x14ac:dyDescent="0.2">
      <c r="A34" s="47"/>
      <c r="B34" s="47"/>
      <c r="C34" s="47"/>
      <c r="D34" s="50"/>
      <c r="E34" s="50"/>
      <c r="F34" s="50"/>
      <c r="G34" s="50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54">
        <f>$F$34+$G$34+$H$34+$I$34+$J$34+$K$34+$L$34+$M$34+$N$34+$O$34+$P$34+$Q$34</f>
        <v>0</v>
      </c>
      <c r="S34" s="56">
        <v>1</v>
      </c>
      <c r="T34" s="54">
        <f>ROUND($R$34*$S$34,3)</f>
        <v>0</v>
      </c>
      <c r="U34" s="47"/>
      <c r="V34" s="47"/>
      <c r="W34" s="54">
        <f>ROUND($V$34+$U$34,2)</f>
        <v>0</v>
      </c>
      <c r="X34" s="54">
        <f>ROUND($R$34*$U$34,2)</f>
        <v>0</v>
      </c>
      <c r="Y34" s="54">
        <f>ROUND($T$34*$V$34,2)</f>
        <v>0</v>
      </c>
      <c r="Z34" s="54">
        <f>ROUND($Y$34+$X$34,2)</f>
        <v>0</v>
      </c>
      <c r="AA34" s="50"/>
      <c r="AB34" s="47"/>
    </row>
    <row r="35" spans="1:28" s="1" customFormat="1" ht="11.1" customHeight="1" x14ac:dyDescent="0.2">
      <c r="A35" s="47"/>
      <c r="B35" s="47"/>
      <c r="C35" s="47"/>
      <c r="D35" s="50"/>
      <c r="E35" s="50"/>
      <c r="F35" s="50"/>
      <c r="G35" s="50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54">
        <f>$F$35+$G$35+$H$35+$I$35+$J$35+$K$35+$L$35+$M$35+$N$35+$O$35+$P$35+$Q$35</f>
        <v>0</v>
      </c>
      <c r="S35" s="56">
        <v>1</v>
      </c>
      <c r="T35" s="54">
        <f>ROUND($R$35*$S$35,3)</f>
        <v>0</v>
      </c>
      <c r="U35" s="47"/>
      <c r="V35" s="47"/>
      <c r="W35" s="54">
        <f>ROUND($V$35+$U$35,2)</f>
        <v>0</v>
      </c>
      <c r="X35" s="54">
        <f>ROUND($R$35*$U$35,2)</f>
        <v>0</v>
      </c>
      <c r="Y35" s="54">
        <f>ROUND($T$35*$V$35,2)</f>
        <v>0</v>
      </c>
      <c r="Z35" s="54">
        <f>ROUND($Y$35+$X$35,2)</f>
        <v>0</v>
      </c>
      <c r="AA35" s="50"/>
      <c r="AB35" s="47"/>
    </row>
    <row r="36" spans="1:28" s="1" customFormat="1" ht="11.1" customHeight="1" x14ac:dyDescent="0.2">
      <c r="A36" s="47"/>
      <c r="B36" s="47"/>
      <c r="C36" s="47"/>
      <c r="D36" s="50"/>
      <c r="E36" s="50"/>
      <c r="F36" s="50"/>
      <c r="G36" s="50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54">
        <f>$F$36+$G$36+$H$36+$I$36+$J$36+$K$36+$L$36+$M$36+$N$36+$O$36+$P$36+$Q$36</f>
        <v>0</v>
      </c>
      <c r="S36" s="56">
        <v>1</v>
      </c>
      <c r="T36" s="54">
        <f>ROUND($R$36*$S$36,3)</f>
        <v>0</v>
      </c>
      <c r="U36" s="47"/>
      <c r="V36" s="47"/>
      <c r="W36" s="54">
        <f>ROUND($V$36+$U$36,2)</f>
        <v>0</v>
      </c>
      <c r="X36" s="54">
        <f>ROUND($R$36*$U$36,2)</f>
        <v>0</v>
      </c>
      <c r="Y36" s="54">
        <f>ROUND($T$36*$V$36,2)</f>
        <v>0</v>
      </c>
      <c r="Z36" s="54">
        <f>ROUND($Y$36+$X$36,2)</f>
        <v>0</v>
      </c>
      <c r="AA36" s="50"/>
      <c r="AB36" s="47"/>
    </row>
    <row r="37" spans="1:28" s="1" customFormat="1" ht="11.1" customHeight="1" x14ac:dyDescent="0.2"/>
    <row r="38" spans="1:28" s="1" customFormat="1" ht="11.1" customHeight="1" x14ac:dyDescent="0.2">
      <c r="A38" s="25" t="s">
        <v>78</v>
      </c>
    </row>
    <row r="39" spans="1:28" s="1" customFormat="1" ht="11.1" customHeight="1" x14ac:dyDescent="0.2"/>
    <row r="40" spans="1:28" s="1" customFormat="1" ht="11.1" customHeight="1" x14ac:dyDescent="0.2">
      <c r="A40" s="34"/>
      <c r="B40" s="1" t="s">
        <v>79</v>
      </c>
    </row>
    <row r="41" spans="1:28" s="1" customFormat="1" ht="11.1" customHeight="1" x14ac:dyDescent="0.2">
      <c r="A41" s="1" t="s">
        <v>80</v>
      </c>
    </row>
  </sheetData>
  <sheetProtection algorithmName="SHA-512" hashValue="lfeqe8L58042ELdO4csdWN7SG18zaFj0rZhbbeSzUoiv29zbBQIYULzs9baR0N4XSobI54Q6e4Cu/a+RhGUo0Q==" saltValue="APx19GT2wPwvWEKmESMkbw==" spinCount="100000" sheet="1" objects="1" scenarios="1" selectLockedCells="1"/>
  <mergeCells count="19"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2025-04-29T06:40:38Z</dcterms:modified>
</cp:coreProperties>
</file>