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ходные двери ТХ13-16\претенденту\"/>
    </mc:Choice>
  </mc:AlternateContent>
  <xr:revisionPtr revIDLastSave="0" documentId="13_ncr:1_{1EAE7F95-A189-43FF-B640-EFD3FF630FE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8" i="1" l="1"/>
  <c r="Q38" i="1"/>
  <c r="L38" i="1"/>
  <c r="N38" i="1" s="1"/>
  <c r="S38" i="1" s="1"/>
  <c r="T38" i="1" s="1"/>
  <c r="Q37" i="1"/>
  <c r="L37" i="1"/>
  <c r="R37" i="1" s="1"/>
  <c r="R36" i="1"/>
  <c r="Q36" i="1"/>
  <c r="L36" i="1"/>
  <c r="N36" i="1" s="1"/>
  <c r="S36" i="1" s="1"/>
  <c r="T36" i="1" s="1"/>
  <c r="Q35" i="1"/>
  <c r="L35" i="1"/>
  <c r="R35" i="1" s="1"/>
  <c r="R34" i="1"/>
  <c r="Q34" i="1"/>
  <c r="L34" i="1"/>
  <c r="N34" i="1" s="1"/>
  <c r="S34" i="1" s="1"/>
  <c r="T34" i="1" s="1"/>
  <c r="Q33" i="1"/>
  <c r="L33" i="1"/>
  <c r="R33" i="1" s="1"/>
  <c r="R32" i="1"/>
  <c r="Q32" i="1"/>
  <c r="L32" i="1"/>
  <c r="N32" i="1" s="1"/>
  <c r="S32" i="1" s="1"/>
  <c r="Q31" i="1"/>
  <c r="L31" i="1"/>
  <c r="R31" i="1" s="1"/>
  <c r="R30" i="1"/>
  <c r="Q30" i="1"/>
  <c r="L30" i="1"/>
  <c r="N30" i="1" s="1"/>
  <c r="S30" i="1" s="1"/>
  <c r="Q29" i="1"/>
  <c r="L29" i="1"/>
  <c r="R29" i="1" s="1"/>
  <c r="R28" i="1"/>
  <c r="Q28" i="1"/>
  <c r="L28" i="1"/>
  <c r="N28" i="1" s="1"/>
  <c r="S28" i="1" s="1"/>
  <c r="T28" i="1" s="1"/>
  <c r="Q27" i="1"/>
  <c r="L27" i="1"/>
  <c r="R27" i="1" s="1"/>
  <c r="R20" i="1"/>
  <c r="Q20" i="1"/>
  <c r="N20" i="1"/>
  <c r="S20" i="1" s="1"/>
  <c r="T20" i="1" s="1"/>
  <c r="L20" i="1"/>
  <c r="R19" i="1"/>
  <c r="Q19" i="1"/>
  <c r="L19" i="1"/>
  <c r="N19" i="1" s="1"/>
  <c r="S19" i="1" s="1"/>
  <c r="R18" i="1"/>
  <c r="Q18" i="1"/>
  <c r="N18" i="1"/>
  <c r="S18" i="1" s="1"/>
  <c r="T18" i="1" s="1"/>
  <c r="L18" i="1"/>
  <c r="R17" i="1"/>
  <c r="Q17" i="1"/>
  <c r="L17" i="1"/>
  <c r="N17" i="1" s="1"/>
  <c r="S17" i="1" s="1"/>
  <c r="R15" i="1" l="1"/>
  <c r="T19" i="1"/>
  <c r="T30" i="1"/>
  <c r="T32" i="1"/>
  <c r="S16" i="1"/>
  <c r="T17" i="1"/>
  <c r="S13" i="1"/>
  <c r="T23" i="1" s="1"/>
  <c r="S14" i="1"/>
  <c r="S15" i="1"/>
  <c r="R26" i="1"/>
  <c r="R14" i="1"/>
  <c r="R13" i="1"/>
  <c r="T24" i="1" s="1"/>
  <c r="N27" i="1"/>
  <c r="S27" i="1" s="1"/>
  <c r="N29" i="1"/>
  <c r="S29" i="1" s="1"/>
  <c r="T29" i="1" s="1"/>
  <c r="N31" i="1"/>
  <c r="S31" i="1" s="1"/>
  <c r="T31" i="1" s="1"/>
  <c r="N33" i="1"/>
  <c r="S33" i="1" s="1"/>
  <c r="T33" i="1" s="1"/>
  <c r="N35" i="1"/>
  <c r="S35" i="1" s="1"/>
  <c r="T35" i="1" s="1"/>
  <c r="N37" i="1"/>
  <c r="S37" i="1" s="1"/>
  <c r="T37" i="1" s="1"/>
  <c r="R16" i="1"/>
  <c r="T13" i="1" l="1"/>
  <c r="T21" i="1" s="1"/>
  <c r="T25" i="1" s="1"/>
  <c r="T14" i="1"/>
  <c r="T15" i="1"/>
  <c r="T16" i="1"/>
  <c r="T27" i="1"/>
  <c r="T26" i="1" s="1"/>
  <c r="S26" i="1"/>
</calcChain>
</file>

<file path=xl/sharedStrings.xml><?xml version="1.0" encoding="utf-8"?>
<sst xmlns="http://schemas.openxmlformats.org/spreadsheetml/2006/main" count="77" uniqueCount="71">
  <si>
    <t>Приложение</t>
  </si>
  <si>
    <t>К договору</t>
  </si>
  <si>
    <t>Расшифровка стоимости работ</t>
  </si>
  <si>
    <t>ТХ 13 - ТХ17 ЖК "Ритмы"</t>
  </si>
  <si>
    <t>Дверные блоки стальные входные ТХ 13-16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</si>
  <si>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</si>
  <si>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</si>
  <si>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</si>
  <si>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</si>
  <si>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</si>
  <si>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</si>
  <si>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</si>
  <si>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</si>
  <si>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</si>
  <si>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</si>
  <si>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</si>
  <si>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</si>
  <si>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</si>
  <si>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</si>
  <si>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</si>
  <si>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</si>
  <si>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13</t>
  </si>
  <si>
    <t>ТХ 14</t>
  </si>
  <si>
    <t>ТХ 15</t>
  </si>
  <si>
    <t>ТХ 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</si>
  <si>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</si>
  <si>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</si>
  <si>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</si>
  <si>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</si>
  <si>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</si>
  <si>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</si>
  <si>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</si>
  <si>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</si>
  <si>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</si>
  <si>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</si>
  <si>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</si>
  <si>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</si>
  <si>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</si>
  <si>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</si>
  <si>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</si>
  <si>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</si>
  <si>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</si>
  <si>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</si>
  <si>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</si>
  <si>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</si>
  <si>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</si>
  <si>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</si>
  <si>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</si>
  <si>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</si>
  <si>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</si>
  <si>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Строительно-монтажные работы</t>
  </si>
  <si>
    <t>Двери</t>
  </si>
  <si>
    <t>Двери подъездные</t>
  </si>
  <si>
    <t>Дверные блоки стальные входные</t>
  </si>
  <si>
    <t>Дверной блок наружн. стальной однопол., с порогом, левого откр. наружу, типа сэндвич, с усил. защит. функц., кл.М3 ДСН Оп Л Прг Н Псп УЗ2 М3 2100-1100</t>
  </si>
  <si>
    <t>шт</t>
  </si>
  <si>
    <t>Полные хар-ки см. в присоед. файлах. В ФОТ учесть монт. пену.ПЕРЕД ЗАКУПКОЙ ДВЕРЕЙ ХАРАКТЕРИСТИКИ СОГЛАСОВАТЬ С РП!!!! Размер: 2100х1100 Расширенный короб; Толщина металла полотно, мм: 1,2; Толщина металла короб, мм: 1,4; Толщина дверного полотна, мм:103; Глубина короба, мм: 158, короб закрытый утеплённый; Покрытие: полимерно-порошковое, МДФ 10 мм; Покраска: Муар РАЛ 7024; Цвет: МДФ-10 мм Антрацит. Плёнка: винорит White; Отделка: Д29 Бункер/ФЛ-649; Наличник: Г-образной формы, усиленный косяк с нащельником под уплотнитель; Петли: Евро (подшипник закрытого типа), 3 шт; Ручка разд. Fuaro (Фуаро) TOR XL SSC-16¶Цвет  хром сатин.¶Не установлена на дверь (в комплекте). Основной и доп замок: Замок Г3011 (сув.)Декоративная накладка Fuaro (Фуаро) ¶со шторкой на сувальдный замок¶ ESC 486-C SQ XL SSC-16 хром сатин. Ручка поворотная Fuaro (Фуаро) BKW8x75 XL SSC-16 сатинированный хром. 3 контура: 2 - на пол.(D-проф 10х12), 1 - в косяке термолента. Эксцентрик.  Внутренний наполнитель:Баз.плит.+пенопл</t>
  </si>
  <si>
    <t>Дверной блок наружн. вход. стальной однопол., с порогом, прав откр. наружу, типа сэндвич, с усил. защит. функц.,кл.М3 ДСН А Оп П Прг Н Псп 2270-1100</t>
  </si>
  <si>
    <t>Полные хар-ки см. в присоед. файлах. В ФОТ учесть монт. пену.ПЕРЕД ЗАКУПКОЙ ДВЕРЕЙ ХАРАКТЕРИСТИКИ СОГЛАСОВАТЬ С РП!!!! Размер: 2270х1100 Расширенный короб; Толщина металла полотно, мм: 1,2; Толщина металла короб, мм: 1,4; Толщина дверного полотна, мм:103; Глубина короба, мм: 158, короб закрытый утеплённый; Покрытие: полимерно-порошковое, МДФ 10 мм; Покраска: Муар РАЛ 7024; Цвет: МДФ-10 мм Антрацит. Плёнка: винорит White; Отделка: Д29 Бункер/ФЛ-649; Наличник: Г-образной формы, усиленный косяк с нащельником под уплотнитель; Петли: Евро (подшипник закрытого типа), 3 шт; Ручка разд. Fuaro (Фуаро) TOR XL SSC-16¶Цвет  хром сатин.¶Не установлена на дверь (в комплекте). Основной и доп замок: Замок Г3011 (сув.)Декоративная накладка Fuaro (Фуаро) ¶со шторкой на сувальдный замок¶ ESC 486-C SQ XL SSC-16 хром сатин. Ручка поворотная Fuaro (Фуаро) BKW8x75 XL SSC-16 сатинированный хром. 3 контура: 2 - на пол.(D-проф 10х12), 1 - в косяке термолента. Эксцентрик.  Внутренний наполнитель:Баз.плит.+пенопл</t>
  </si>
  <si>
    <t>Дверной блок наружн. стальной однопол., с порогом, левого откр. наружу, типа сэндвич, с усил. защит. функц., кл.М3 ДСН Оп Л Прг Н Псп УЗ2 М3 2270-1100</t>
  </si>
  <si>
    <t>Ограничитель открывания дверей напольный</t>
  </si>
  <si>
    <t>В ФОТ учесть все крепежные элементы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</si>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</sst>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43"/>
  <sheetViews>
    <sheetView tabSelected="1" topLeftCell="A4" workbookViewId="0">
      <selection activeCell="P19" sqref="P19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1" width="12.5" style="1" customWidth="1"/>
    <col min="12" max="12" width="10.83203125" style="1" customWidth="1"/>
    <col min="13" max="13" width="8" style="1" customWidth="1"/>
    <col min="14" max="14" width="12.1640625" style="1" customWidth="1"/>
    <col min="15" max="15" width="9.6640625" style="1" customWidth="1"/>
    <col min="16" max="16" width="11.33203125" style="1" customWidth="1"/>
    <col min="17" max="17" width="12.83203125" style="1" customWidth="1"/>
    <col min="18" max="19" width="14.1640625" style="1" customWidth="1"/>
    <col min="20" max="20" width="16" style="1" customWidth="1"/>
    <col min="21" max="22" width="36.1640625" style="1" customWidth="1"/>
  </cols>
  <sheetData>
    <row r="1" spans="1:22" s="1" customFormat="1" ht="11.1" hidden="1" customHeight="1" x14ac:dyDescent="0.2"/>
    <row r="2" spans="1:22" s="1" customFormat="1" ht="11.1" hidden="1" customHeight="1" x14ac:dyDescent="0.2"/>
    <row r="3" spans="1:22" s="1" customFormat="1" ht="11.1" hidden="1" customHeight="1" x14ac:dyDescent="0.2"/>
    <row r="4" spans="1:22" s="2" customFormat="1" ht="12.95" customHeight="1" x14ac:dyDescent="0.2">
      <c r="U4" s="2" t="s">
        <v>0</v>
      </c>
    </row>
    <row r="5" spans="1:22" s="2" customFormat="1" ht="12.95" customHeight="1" x14ac:dyDescent="0.2">
      <c r="U5" s="3" t="s">
        <v>1</v>
      </c>
    </row>
    <row r="6" spans="1:22" s="2" customFormat="1" ht="12.95" customHeight="1" x14ac:dyDescent="0.2">
      <c r="A6" s="35" t="s">
        <v>2</v>
      </c>
      <c r="B6" s="35"/>
      <c r="C6" s="35"/>
      <c r="D6" s="35"/>
      <c r="E6" s="35"/>
      <c r="F6" s="35"/>
      <c r="G6" s="35"/>
    </row>
    <row r="7" spans="1:22" s="2" customFormat="1" ht="12.95" customHeight="1" x14ac:dyDescent="0.2">
      <c r="A7" s="36" t="s">
        <v>3</v>
      </c>
      <c r="B7" s="36"/>
      <c r="C7" s="36"/>
      <c r="D7" s="36"/>
      <c r="E7" s="36"/>
      <c r="F7" s="36"/>
      <c r="G7" s="36"/>
    </row>
    <row r="8" spans="1:22" s="2" customFormat="1" ht="12.95" customHeight="1" x14ac:dyDescent="0.2">
      <c r="A8" s="36" t="s">
        <v>4</v>
      </c>
      <c r="B8" s="36"/>
      <c r="C8" s="36"/>
      <c r="D8" s="36"/>
      <c r="E8" s="36"/>
      <c r="F8" s="36"/>
      <c r="G8" s="36"/>
    </row>
    <row r="9" spans="1:22" s="1" customFormat="1" ht="11.1" customHeight="1" x14ac:dyDescent="0.2"/>
    <row r="10" spans="1:22" s="4" customFormat="1" ht="30" customHeight="1" x14ac:dyDescent="0.2">
      <c r="A10" s="37" t="s">
        <v>5</v>
      </c>
      <c r="B10" s="39" t="s">
        <v>6</v>
      </c>
      <c r="C10" s="37" t="s">
        <v>7</v>
      </c>
      <c r="D10" s="41" t="s">
        <v>8</v>
      </c>
      <c r="E10" s="41" t="s">
        <v>9</v>
      </c>
      <c r="F10" s="41" t="s">
        <v>10</v>
      </c>
      <c r="G10" s="37" t="s">
        <v>11</v>
      </c>
      <c r="H10" s="43" t="s">
        <v>12</v>
      </c>
      <c r="I10" s="43"/>
      <c r="J10" s="43"/>
      <c r="K10" s="43"/>
      <c r="L10" s="39" t="s">
        <v>13</v>
      </c>
      <c r="M10" s="39" t="s">
        <v>14</v>
      </c>
      <c r="N10" s="39" t="s">
        <v>15</v>
      </c>
      <c r="O10" s="43" t="s">
        <v>16</v>
      </c>
      <c r="P10" s="43"/>
      <c r="Q10" s="43"/>
      <c r="R10" s="43" t="s">
        <v>17</v>
      </c>
      <c r="S10" s="43"/>
      <c r="T10" s="39" t="s">
        <v>18</v>
      </c>
      <c r="U10" s="39" t="s">
        <v>19</v>
      </c>
      <c r="V10" s="39" t="s">
        <v>20</v>
      </c>
    </row>
    <row r="11" spans="1:22" s="4" customFormat="1" ht="36.950000000000003" customHeight="1" x14ac:dyDescent="0.2">
      <c r="A11" s="38"/>
      <c r="B11" s="40"/>
      <c r="C11" s="38"/>
      <c r="D11" s="42"/>
      <c r="E11" s="42"/>
      <c r="F11" s="42"/>
      <c r="G11" s="38"/>
      <c r="H11" s="5" t="s">
        <v>21</v>
      </c>
      <c r="I11" s="5" t="s">
        <v>22</v>
      </c>
      <c r="J11" s="5" t="s">
        <v>23</v>
      </c>
      <c r="K11" s="5" t="s">
        <v>24</v>
      </c>
      <c r="L11" s="40"/>
      <c r="M11" s="40"/>
      <c r="N11" s="40"/>
      <c r="O11" s="5" t="s">
        <v>25</v>
      </c>
      <c r="P11" s="5" t="s">
        <v>26</v>
      </c>
      <c r="Q11" s="5" t="s">
        <v>27</v>
      </c>
      <c r="R11" s="5" t="s">
        <v>25</v>
      </c>
      <c r="S11" s="5" t="s">
        <v>26</v>
      </c>
      <c r="T11" s="40"/>
      <c r="U11" s="40"/>
      <c r="V11" s="40"/>
    </row>
    <row r="12" spans="1:22" s="1" customFormat="1" ht="11.1" customHeight="1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37</v>
      </c>
      <c r="K12" s="6" t="s">
        <v>38</v>
      </c>
      <c r="L12" s="6" t="s">
        <v>39</v>
      </c>
      <c r="M12" s="6" t="s">
        <v>40</v>
      </c>
      <c r="N12" s="6" t="s">
        <v>41</v>
      </c>
      <c r="O12" s="6" t="s">
        <v>42</v>
      </c>
      <c r="P12" s="6" t="s">
        <v>43</v>
      </c>
      <c r="Q12" s="6" t="s">
        <v>44</v>
      </c>
      <c r="R12" s="6" t="s">
        <v>45</v>
      </c>
      <c r="S12" s="6" t="s">
        <v>46</v>
      </c>
      <c r="T12" s="6" t="s">
        <v>47</v>
      </c>
      <c r="U12" s="6" t="s">
        <v>48</v>
      </c>
      <c r="V12" s="6" t="s">
        <v>49</v>
      </c>
    </row>
    <row r="13" spans="1:22" s="1" customFormat="1" ht="12" customHeight="1" outlineLevel="1" x14ac:dyDescent="0.2">
      <c r="A13" s="7"/>
      <c r="B13" s="8" t="s">
        <v>50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>ROUND($R$17+$R$18+$R$19+$R$20,2)</f>
        <v>0</v>
      </c>
      <c r="S13" s="10">
        <f>ROUND($S$17+$S$18+$S$19+$S$20,2)</f>
        <v>0</v>
      </c>
      <c r="T13" s="10">
        <f>ROUND($T$17+$T$18+$T$19+$T$20,2)</f>
        <v>0</v>
      </c>
      <c r="U13" s="10"/>
      <c r="V13" s="10"/>
    </row>
    <row r="14" spans="1:22" s="1" customFormat="1" ht="12" customHeight="1" outlineLevel="2" x14ac:dyDescent="0.2">
      <c r="A14" s="7"/>
      <c r="B14" s="8" t="s">
        <v>51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>ROUND($R$17+$R$18+$R$19+$R$20,2)</f>
        <v>0</v>
      </c>
      <c r="S14" s="10">
        <f>ROUND($S$17+$S$18+$S$19+$S$20,2)</f>
        <v>0</v>
      </c>
      <c r="T14" s="10">
        <f>ROUND($T$17+$T$18+$T$19+$T$20,2)</f>
        <v>0</v>
      </c>
      <c r="U14" s="10"/>
      <c r="V14" s="10"/>
    </row>
    <row r="15" spans="1:22" s="1" customFormat="1" ht="12" customHeight="1" outlineLevel="3" x14ac:dyDescent="0.2">
      <c r="A15" s="7"/>
      <c r="B15" s="8" t="s">
        <v>52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>ROUND($R$17+$R$18+$R$19+$R$20,2)</f>
        <v>0</v>
      </c>
      <c r="S15" s="10">
        <f>ROUND($S$17+$S$18+$S$19+$S$20,2)</f>
        <v>0</v>
      </c>
      <c r="T15" s="10">
        <f>ROUND($T$17+$T$18+$T$19+$T$20,2)</f>
        <v>0</v>
      </c>
      <c r="U15" s="10"/>
      <c r="V15" s="10"/>
    </row>
    <row r="16" spans="1:22" s="1" customFormat="1" ht="12" customHeight="1" outlineLevel="4" x14ac:dyDescent="0.2">
      <c r="A16" s="7"/>
      <c r="B16" s="8" t="s">
        <v>53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>ROUND($R$17+$R$18+$R$19+$R$20,2)</f>
        <v>0</v>
      </c>
      <c r="S16" s="10">
        <f>ROUND($S$17+$S$18+$S$19+$S$20,2)</f>
        <v>0</v>
      </c>
      <c r="T16" s="10">
        <f>ROUND($T$17+$T$18+$T$19+$T$20,2)</f>
        <v>0</v>
      </c>
      <c r="U16" s="10"/>
      <c r="V16" s="10"/>
    </row>
    <row r="17" spans="1:22" s="1" customFormat="1" ht="309.95" customHeight="1" outlineLevel="5" x14ac:dyDescent="0.2">
      <c r="A17" s="11"/>
      <c r="B17" s="12" t="s">
        <v>54</v>
      </c>
      <c r="C17" s="13" t="s">
        <v>55</v>
      </c>
      <c r="D17" s="13"/>
      <c r="E17" s="13"/>
      <c r="F17" s="13"/>
      <c r="G17" s="13"/>
      <c r="H17" s="14"/>
      <c r="I17" s="14"/>
      <c r="J17" s="14"/>
      <c r="K17" s="15">
        <v>6</v>
      </c>
      <c r="L17" s="15">
        <f>$H$17+$I$17+$J$17+$K$17</f>
        <v>6</v>
      </c>
      <c r="M17" s="16">
        <v>1</v>
      </c>
      <c r="N17" s="14">
        <f>ROUND($L$17*$M$17,3)</f>
        <v>6</v>
      </c>
      <c r="O17" s="45"/>
      <c r="P17" s="46"/>
      <c r="Q17" s="44">
        <f>ROUND($P$17+$O$17,2)</f>
        <v>0</v>
      </c>
      <c r="R17" s="14">
        <f>ROUND($L$17*$O$17,2)</f>
        <v>0</v>
      </c>
      <c r="S17" s="14">
        <f>ROUND($N$17*$P$17,2)</f>
        <v>0</v>
      </c>
      <c r="T17" s="14">
        <f>ROUND($S$17+$R$17,2)</f>
        <v>0</v>
      </c>
      <c r="U17" s="17" t="s">
        <v>56</v>
      </c>
      <c r="V17" s="50"/>
    </row>
    <row r="18" spans="1:22" s="1" customFormat="1" ht="309.95" customHeight="1" outlineLevel="5" x14ac:dyDescent="0.2">
      <c r="A18" s="11"/>
      <c r="B18" s="12" t="s">
        <v>57</v>
      </c>
      <c r="C18" s="13" t="s">
        <v>55</v>
      </c>
      <c r="D18" s="13"/>
      <c r="E18" s="13"/>
      <c r="F18" s="13"/>
      <c r="G18" s="13"/>
      <c r="H18" s="15">
        <v>4</v>
      </c>
      <c r="I18" s="14"/>
      <c r="J18" s="14"/>
      <c r="K18" s="14"/>
      <c r="L18" s="15">
        <f>$H$18+$I$18+$J$18+$K$18</f>
        <v>4</v>
      </c>
      <c r="M18" s="16">
        <v>1</v>
      </c>
      <c r="N18" s="14">
        <f>ROUND($L$18*$M$18,3)</f>
        <v>4</v>
      </c>
      <c r="O18" s="46"/>
      <c r="P18" s="46"/>
      <c r="Q18" s="14">
        <f>ROUND($P$18+$O$18,2)</f>
        <v>0</v>
      </c>
      <c r="R18" s="14">
        <f>ROUND($L$18*$O$18,2)</f>
        <v>0</v>
      </c>
      <c r="S18" s="14">
        <f>ROUND($N$18*$P$18,2)</f>
        <v>0</v>
      </c>
      <c r="T18" s="14">
        <f>ROUND($S$18+$R$18,2)</f>
        <v>0</v>
      </c>
      <c r="U18" s="17" t="s">
        <v>58</v>
      </c>
      <c r="V18" s="50"/>
    </row>
    <row r="19" spans="1:22" s="1" customFormat="1" ht="309.95" customHeight="1" outlineLevel="5" x14ac:dyDescent="0.2">
      <c r="A19" s="11"/>
      <c r="B19" s="12" t="s">
        <v>59</v>
      </c>
      <c r="C19" s="13" t="s">
        <v>55</v>
      </c>
      <c r="D19" s="13"/>
      <c r="E19" s="13"/>
      <c r="F19" s="13"/>
      <c r="G19" s="13"/>
      <c r="H19" s="14"/>
      <c r="I19" s="15">
        <v>4</v>
      </c>
      <c r="J19" s="15">
        <v>5</v>
      </c>
      <c r="K19" s="14"/>
      <c r="L19" s="15">
        <f>$H$19+$I$19+$J$19+$K$19</f>
        <v>9</v>
      </c>
      <c r="M19" s="16">
        <v>1</v>
      </c>
      <c r="N19" s="14">
        <f>ROUND($L$19*$M$19,3)</f>
        <v>9</v>
      </c>
      <c r="O19" s="46"/>
      <c r="P19" s="46"/>
      <c r="Q19" s="14">
        <f>ROUND($P$19+$O$19,2)</f>
        <v>0</v>
      </c>
      <c r="R19" s="14">
        <f>ROUND($L$19*$O$19,2)</f>
        <v>0</v>
      </c>
      <c r="S19" s="14">
        <f>ROUND($N$19*$P$19,2)</f>
        <v>0</v>
      </c>
      <c r="T19" s="14">
        <f>ROUND($S$19+$R$19,2)</f>
        <v>0</v>
      </c>
      <c r="U19" s="17" t="s">
        <v>58</v>
      </c>
      <c r="V19" s="50"/>
    </row>
    <row r="20" spans="1:22" s="1" customFormat="1" ht="11.1" customHeight="1" outlineLevel="5" x14ac:dyDescent="0.2">
      <c r="A20" s="11"/>
      <c r="B20" s="12" t="s">
        <v>60</v>
      </c>
      <c r="C20" s="13" t="s">
        <v>55</v>
      </c>
      <c r="D20" s="13"/>
      <c r="E20" s="13"/>
      <c r="F20" s="13"/>
      <c r="G20" s="13"/>
      <c r="H20" s="15">
        <v>4</v>
      </c>
      <c r="I20" s="15">
        <v>4</v>
      </c>
      <c r="J20" s="15">
        <v>5</v>
      </c>
      <c r="K20" s="15">
        <v>6</v>
      </c>
      <c r="L20" s="15">
        <f>$H$20+$I$20+$J$20+$K$20</f>
        <v>19</v>
      </c>
      <c r="M20" s="16">
        <v>1</v>
      </c>
      <c r="N20" s="14">
        <f>ROUND($L$20*$M$20,3)</f>
        <v>19</v>
      </c>
      <c r="O20" s="46"/>
      <c r="P20" s="46"/>
      <c r="Q20" s="14">
        <f>ROUND($P$20+$O$20,2)</f>
        <v>0</v>
      </c>
      <c r="R20" s="14">
        <f>ROUND($L$20*$O$20,2)</f>
        <v>0</v>
      </c>
      <c r="S20" s="14">
        <f>ROUND($N$20*$P$20,2)</f>
        <v>0</v>
      </c>
      <c r="T20" s="14">
        <f>ROUND($S$20+$R$20,2)</f>
        <v>0</v>
      </c>
      <c r="U20" s="17" t="s">
        <v>61</v>
      </c>
      <c r="V20" s="50"/>
    </row>
    <row r="21" spans="1:22" s="4" customFormat="1" ht="12" customHeight="1" x14ac:dyDescent="0.2">
      <c r="A21" s="18"/>
      <c r="B21" s="19" t="s">
        <v>62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47"/>
      <c r="P21" s="47"/>
      <c r="Q21" s="20"/>
      <c r="R21" s="21"/>
      <c r="S21" s="21"/>
      <c r="T21" s="21">
        <f>ROUND($T$13,2)</f>
        <v>0</v>
      </c>
      <c r="U21" s="21"/>
      <c r="V21" s="51"/>
    </row>
    <row r="22" spans="1:22" s="1" customFormat="1" ht="11.1" customHeight="1" x14ac:dyDescent="0.2">
      <c r="A22" s="22"/>
      <c r="B22" s="23" t="s">
        <v>63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48"/>
      <c r="P22" s="48"/>
      <c r="Q22" s="24"/>
      <c r="R22" s="24"/>
      <c r="T22" s="14"/>
      <c r="U22" s="14"/>
      <c r="V22" s="52"/>
    </row>
    <row r="23" spans="1:22" s="25" customFormat="1" ht="11.1" customHeight="1" x14ac:dyDescent="0.2">
      <c r="A23" s="26"/>
      <c r="B23" s="27" t="s">
        <v>64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49"/>
      <c r="P23" s="49"/>
      <c r="Q23" s="28"/>
      <c r="R23" s="28"/>
      <c r="S23" s="28"/>
      <c r="T23" s="29">
        <f>ROUND($S$13,2)</f>
        <v>0</v>
      </c>
      <c r="U23" s="30"/>
      <c r="V23" s="53"/>
    </row>
    <row r="24" spans="1:22" s="25" customFormat="1" ht="11.1" customHeight="1" x14ac:dyDescent="0.2">
      <c r="A24" s="26"/>
      <c r="B24" s="27" t="s">
        <v>65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49"/>
      <c r="P24" s="49"/>
      <c r="Q24" s="28"/>
      <c r="R24" s="28"/>
      <c r="S24" s="28"/>
      <c r="T24" s="31">
        <f>ROUND($R$13,2)</f>
        <v>0</v>
      </c>
      <c r="U24" s="32"/>
      <c r="V24" s="53"/>
    </row>
    <row r="25" spans="1:22" s="25" customFormat="1" ht="11.1" customHeight="1" x14ac:dyDescent="0.2">
      <c r="A25" s="26"/>
      <c r="B25" s="27" t="s">
        <v>66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49"/>
      <c r="P25" s="49"/>
      <c r="Q25" s="28"/>
      <c r="R25" s="28"/>
      <c r="S25" s="28"/>
      <c r="T25" s="31">
        <f>ROUND(($T$21)*0.166666666666666,2)</f>
        <v>0</v>
      </c>
      <c r="U25" s="32"/>
      <c r="V25" s="53"/>
    </row>
    <row r="26" spans="1:22" s="1" customFormat="1" ht="44.1" customHeight="1" x14ac:dyDescent="0.2">
      <c r="A26" s="24"/>
      <c r="B26" s="33" t="s">
        <v>67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48"/>
      <c r="P26" s="48"/>
      <c r="Q26" s="24"/>
      <c r="R26" s="28">
        <f>ROUND($R$27+$R$28+$R$29+$R$30+$R$31+$R$32+$R$33+$R$34+$R$35+$R$36+$R$37+$R$38,2)</f>
        <v>0</v>
      </c>
      <c r="S26" s="28">
        <f>ROUND($S$27+$S$28+$S$29+$S$30+$S$31+$S$32+$S$33+$S$34+$S$35+$S$36+$S$37+$S$38,2)</f>
        <v>0</v>
      </c>
      <c r="T26" s="28">
        <f>ROUND($T$27+$T$28+$T$29+$T$30+$T$31+$T$32+$T$33+$T$34+$T$35+$T$36+$T$37+$T$38,2)</f>
        <v>0</v>
      </c>
      <c r="U26" s="24"/>
      <c r="V26" s="48"/>
    </row>
    <row r="27" spans="1:22" s="1" customFormat="1" ht="11.1" customHeight="1" x14ac:dyDescent="0.2">
      <c r="A27" s="46"/>
      <c r="B27" s="46"/>
      <c r="C27" s="46"/>
      <c r="D27" s="48"/>
      <c r="E27" s="48"/>
      <c r="F27" s="48"/>
      <c r="G27" s="48"/>
      <c r="H27" s="46"/>
      <c r="I27" s="46"/>
      <c r="J27" s="46"/>
      <c r="K27" s="46"/>
      <c r="L27" s="52">
        <f>$F$27+$G$27+$H$27+$I$27+$J$27+$K$27</f>
        <v>0</v>
      </c>
      <c r="M27" s="54">
        <v>1</v>
      </c>
      <c r="N27" s="52">
        <f>ROUND($L$27*$M$27,3)</f>
        <v>0</v>
      </c>
      <c r="O27" s="46"/>
      <c r="P27" s="46"/>
      <c r="Q27" s="52">
        <f>ROUND($P$27+$O$27,2)</f>
        <v>0</v>
      </c>
      <c r="R27" s="52">
        <f>ROUND($L$27*$O$27,2)</f>
        <v>0</v>
      </c>
      <c r="S27" s="52">
        <f>ROUND($N$27*$P$27,2)</f>
        <v>0</v>
      </c>
      <c r="T27" s="52">
        <f>ROUND($S$27+$R$27,2)</f>
        <v>0</v>
      </c>
      <c r="U27" s="48"/>
      <c r="V27" s="46"/>
    </row>
    <row r="28" spans="1:22" s="1" customFormat="1" ht="11.1" customHeight="1" x14ac:dyDescent="0.2">
      <c r="A28" s="46"/>
      <c r="B28" s="46"/>
      <c r="C28" s="46"/>
      <c r="D28" s="48"/>
      <c r="E28" s="48"/>
      <c r="F28" s="48"/>
      <c r="G28" s="48"/>
      <c r="H28" s="46"/>
      <c r="I28" s="46"/>
      <c r="J28" s="46"/>
      <c r="K28" s="46"/>
      <c r="L28" s="52">
        <f>$F$28+$G$28+$H$28+$I$28+$J$28+$K$28</f>
        <v>0</v>
      </c>
      <c r="M28" s="54">
        <v>1</v>
      </c>
      <c r="N28" s="52">
        <f>ROUND($L$28*$M$28,3)</f>
        <v>0</v>
      </c>
      <c r="O28" s="46"/>
      <c r="P28" s="46"/>
      <c r="Q28" s="52">
        <f>ROUND($P$28+$O$28,2)</f>
        <v>0</v>
      </c>
      <c r="R28" s="52">
        <f>ROUND($L$28*$O$28,2)</f>
        <v>0</v>
      </c>
      <c r="S28" s="52">
        <f>ROUND($N$28*$P$28,2)</f>
        <v>0</v>
      </c>
      <c r="T28" s="52">
        <f>ROUND($S$28+$R$28,2)</f>
        <v>0</v>
      </c>
      <c r="U28" s="48"/>
      <c r="V28" s="46"/>
    </row>
    <row r="29" spans="1:22" s="1" customFormat="1" ht="11.1" customHeight="1" x14ac:dyDescent="0.2">
      <c r="A29" s="46"/>
      <c r="B29" s="46"/>
      <c r="C29" s="46"/>
      <c r="D29" s="48"/>
      <c r="E29" s="48"/>
      <c r="F29" s="48"/>
      <c r="G29" s="48"/>
      <c r="H29" s="46"/>
      <c r="I29" s="46"/>
      <c r="J29" s="46"/>
      <c r="K29" s="46"/>
      <c r="L29" s="52">
        <f>$F$29+$G$29+$H$29+$I$29+$J$29+$K$29</f>
        <v>0</v>
      </c>
      <c r="M29" s="54">
        <v>1</v>
      </c>
      <c r="N29" s="52">
        <f>ROUND($L$29*$M$29,3)</f>
        <v>0</v>
      </c>
      <c r="O29" s="46"/>
      <c r="P29" s="46"/>
      <c r="Q29" s="52">
        <f>ROUND($P$29+$O$29,2)</f>
        <v>0</v>
      </c>
      <c r="R29" s="52">
        <f>ROUND($L$29*$O$29,2)</f>
        <v>0</v>
      </c>
      <c r="S29" s="52">
        <f>ROUND($N$29*$P$29,2)</f>
        <v>0</v>
      </c>
      <c r="T29" s="52">
        <f>ROUND($S$29+$R$29,2)</f>
        <v>0</v>
      </c>
      <c r="U29" s="48"/>
      <c r="V29" s="46"/>
    </row>
    <row r="30" spans="1:22" s="1" customFormat="1" ht="11.1" customHeight="1" x14ac:dyDescent="0.2">
      <c r="A30" s="46"/>
      <c r="B30" s="46"/>
      <c r="C30" s="46"/>
      <c r="D30" s="48"/>
      <c r="E30" s="48"/>
      <c r="F30" s="48"/>
      <c r="G30" s="48"/>
      <c r="H30" s="46"/>
      <c r="I30" s="46"/>
      <c r="J30" s="46"/>
      <c r="K30" s="46"/>
      <c r="L30" s="52">
        <f>$F$30+$G$30+$H$30+$I$30+$J$30+$K$30</f>
        <v>0</v>
      </c>
      <c r="M30" s="54">
        <v>1</v>
      </c>
      <c r="N30" s="52">
        <f>ROUND($L$30*$M$30,3)</f>
        <v>0</v>
      </c>
      <c r="O30" s="46"/>
      <c r="P30" s="46"/>
      <c r="Q30" s="52">
        <f>ROUND($P$30+$O$30,2)</f>
        <v>0</v>
      </c>
      <c r="R30" s="52">
        <f>ROUND($L$30*$O$30,2)</f>
        <v>0</v>
      </c>
      <c r="S30" s="52">
        <f>ROUND($N$30*$P$30,2)</f>
        <v>0</v>
      </c>
      <c r="T30" s="52">
        <f>ROUND($S$30+$R$30,2)</f>
        <v>0</v>
      </c>
      <c r="U30" s="48"/>
      <c r="V30" s="46"/>
    </row>
    <row r="31" spans="1:22" s="1" customFormat="1" ht="11.1" customHeight="1" x14ac:dyDescent="0.2">
      <c r="A31" s="46"/>
      <c r="B31" s="46"/>
      <c r="C31" s="46"/>
      <c r="D31" s="48"/>
      <c r="E31" s="48"/>
      <c r="F31" s="48"/>
      <c r="G31" s="48"/>
      <c r="H31" s="46"/>
      <c r="I31" s="46"/>
      <c r="J31" s="46"/>
      <c r="K31" s="46"/>
      <c r="L31" s="52">
        <f>$F$31+$G$31+$H$31+$I$31+$J$31+$K$31</f>
        <v>0</v>
      </c>
      <c r="M31" s="54">
        <v>1</v>
      </c>
      <c r="N31" s="52">
        <f>ROUND($L$31*$M$31,3)</f>
        <v>0</v>
      </c>
      <c r="O31" s="46"/>
      <c r="P31" s="46"/>
      <c r="Q31" s="52">
        <f>ROUND($P$31+$O$31,2)</f>
        <v>0</v>
      </c>
      <c r="R31" s="52">
        <f>ROUND($L$31*$O$31,2)</f>
        <v>0</v>
      </c>
      <c r="S31" s="52">
        <f>ROUND($N$31*$P$31,2)</f>
        <v>0</v>
      </c>
      <c r="T31" s="52">
        <f>ROUND($S$31+$R$31,2)</f>
        <v>0</v>
      </c>
      <c r="U31" s="48"/>
      <c r="V31" s="46"/>
    </row>
    <row r="32" spans="1:22" s="1" customFormat="1" ht="11.1" customHeight="1" x14ac:dyDescent="0.2">
      <c r="A32" s="46"/>
      <c r="B32" s="46"/>
      <c r="C32" s="46"/>
      <c r="D32" s="48"/>
      <c r="E32" s="48"/>
      <c r="F32" s="48"/>
      <c r="G32" s="48"/>
      <c r="H32" s="46"/>
      <c r="I32" s="46"/>
      <c r="J32" s="46"/>
      <c r="K32" s="46"/>
      <c r="L32" s="52">
        <f>$F$32+$G$32+$H$32+$I$32+$J$32+$K$32</f>
        <v>0</v>
      </c>
      <c r="M32" s="54">
        <v>1</v>
      </c>
      <c r="N32" s="52">
        <f>ROUND($L$32*$M$32,3)</f>
        <v>0</v>
      </c>
      <c r="O32" s="46"/>
      <c r="P32" s="46"/>
      <c r="Q32" s="52">
        <f>ROUND($P$32+$O$32,2)</f>
        <v>0</v>
      </c>
      <c r="R32" s="52">
        <f>ROUND($L$32*$O$32,2)</f>
        <v>0</v>
      </c>
      <c r="S32" s="52">
        <f>ROUND($N$32*$P$32,2)</f>
        <v>0</v>
      </c>
      <c r="T32" s="52">
        <f>ROUND($S$32+$R$32,2)</f>
        <v>0</v>
      </c>
      <c r="U32" s="48"/>
      <c r="V32" s="46"/>
    </row>
    <row r="33" spans="1:22" s="1" customFormat="1" ht="11.1" customHeight="1" x14ac:dyDescent="0.2">
      <c r="A33" s="46"/>
      <c r="B33" s="46"/>
      <c r="C33" s="46"/>
      <c r="D33" s="48"/>
      <c r="E33" s="48"/>
      <c r="F33" s="48"/>
      <c r="G33" s="48"/>
      <c r="H33" s="46"/>
      <c r="I33" s="46"/>
      <c r="J33" s="46"/>
      <c r="K33" s="46"/>
      <c r="L33" s="52">
        <f>$F$33+$G$33+$H$33+$I$33+$J$33+$K$33</f>
        <v>0</v>
      </c>
      <c r="M33" s="54">
        <v>1</v>
      </c>
      <c r="N33" s="52">
        <f>ROUND($L$33*$M$33,3)</f>
        <v>0</v>
      </c>
      <c r="O33" s="46"/>
      <c r="P33" s="46"/>
      <c r="Q33" s="52">
        <f>ROUND($P$33+$O$33,2)</f>
        <v>0</v>
      </c>
      <c r="R33" s="52">
        <f>ROUND($L$33*$O$33,2)</f>
        <v>0</v>
      </c>
      <c r="S33" s="52">
        <f>ROUND($N$33*$P$33,2)</f>
        <v>0</v>
      </c>
      <c r="T33" s="52">
        <f>ROUND($S$33+$R$33,2)</f>
        <v>0</v>
      </c>
      <c r="U33" s="48"/>
      <c r="V33" s="46"/>
    </row>
    <row r="34" spans="1:22" s="1" customFormat="1" ht="11.1" customHeight="1" x14ac:dyDescent="0.2">
      <c r="A34" s="46"/>
      <c r="B34" s="46"/>
      <c r="C34" s="46"/>
      <c r="D34" s="48"/>
      <c r="E34" s="48"/>
      <c r="F34" s="48"/>
      <c r="G34" s="48"/>
      <c r="H34" s="46"/>
      <c r="I34" s="46"/>
      <c r="J34" s="46"/>
      <c r="K34" s="46"/>
      <c r="L34" s="52">
        <f>$F$34+$G$34+$H$34+$I$34+$J$34+$K$34</f>
        <v>0</v>
      </c>
      <c r="M34" s="54">
        <v>1</v>
      </c>
      <c r="N34" s="52">
        <f>ROUND($L$34*$M$34,3)</f>
        <v>0</v>
      </c>
      <c r="O34" s="46"/>
      <c r="P34" s="46"/>
      <c r="Q34" s="52">
        <f>ROUND($P$34+$O$34,2)</f>
        <v>0</v>
      </c>
      <c r="R34" s="52">
        <f>ROUND($L$34*$O$34,2)</f>
        <v>0</v>
      </c>
      <c r="S34" s="52">
        <f>ROUND($N$34*$P$34,2)</f>
        <v>0</v>
      </c>
      <c r="T34" s="52">
        <f>ROUND($S$34+$R$34,2)</f>
        <v>0</v>
      </c>
      <c r="U34" s="48"/>
      <c r="V34" s="46"/>
    </row>
    <row r="35" spans="1:22" s="1" customFormat="1" ht="11.1" customHeight="1" x14ac:dyDescent="0.2">
      <c r="A35" s="46"/>
      <c r="B35" s="46"/>
      <c r="C35" s="46"/>
      <c r="D35" s="48"/>
      <c r="E35" s="48"/>
      <c r="F35" s="48"/>
      <c r="G35" s="48"/>
      <c r="H35" s="46"/>
      <c r="I35" s="46"/>
      <c r="J35" s="46"/>
      <c r="K35" s="46"/>
      <c r="L35" s="52">
        <f>$F$35+$G$35+$H$35+$I$35+$J$35+$K$35</f>
        <v>0</v>
      </c>
      <c r="M35" s="54">
        <v>1</v>
      </c>
      <c r="N35" s="52">
        <f>ROUND($L$35*$M$35,3)</f>
        <v>0</v>
      </c>
      <c r="O35" s="46"/>
      <c r="P35" s="46"/>
      <c r="Q35" s="52">
        <f>ROUND($P$35+$O$35,2)</f>
        <v>0</v>
      </c>
      <c r="R35" s="52">
        <f>ROUND($L$35*$O$35,2)</f>
        <v>0</v>
      </c>
      <c r="S35" s="52">
        <f>ROUND($N$35*$P$35,2)</f>
        <v>0</v>
      </c>
      <c r="T35" s="52">
        <f>ROUND($S$35+$R$35,2)</f>
        <v>0</v>
      </c>
      <c r="U35" s="48"/>
      <c r="V35" s="46"/>
    </row>
    <row r="36" spans="1:22" s="1" customFormat="1" ht="11.1" customHeight="1" x14ac:dyDescent="0.2">
      <c r="A36" s="46"/>
      <c r="B36" s="46"/>
      <c r="C36" s="46"/>
      <c r="D36" s="48"/>
      <c r="E36" s="48"/>
      <c r="F36" s="48"/>
      <c r="G36" s="48"/>
      <c r="H36" s="46"/>
      <c r="I36" s="46"/>
      <c r="J36" s="46"/>
      <c r="K36" s="46"/>
      <c r="L36" s="52">
        <f>$F$36+$G$36+$H$36+$I$36+$J$36+$K$36</f>
        <v>0</v>
      </c>
      <c r="M36" s="54">
        <v>1</v>
      </c>
      <c r="N36" s="52">
        <f>ROUND($L$36*$M$36,3)</f>
        <v>0</v>
      </c>
      <c r="O36" s="46"/>
      <c r="P36" s="46"/>
      <c r="Q36" s="52">
        <f>ROUND($P$36+$O$36,2)</f>
        <v>0</v>
      </c>
      <c r="R36" s="52">
        <f>ROUND($L$36*$O$36,2)</f>
        <v>0</v>
      </c>
      <c r="S36" s="52">
        <f>ROUND($N$36*$P$36,2)</f>
        <v>0</v>
      </c>
      <c r="T36" s="52">
        <f>ROUND($S$36+$R$36,2)</f>
        <v>0</v>
      </c>
      <c r="U36" s="48"/>
      <c r="V36" s="46"/>
    </row>
    <row r="37" spans="1:22" s="1" customFormat="1" ht="11.1" customHeight="1" x14ac:dyDescent="0.2">
      <c r="A37" s="46"/>
      <c r="B37" s="46"/>
      <c r="C37" s="46"/>
      <c r="D37" s="48"/>
      <c r="E37" s="48"/>
      <c r="F37" s="48"/>
      <c r="G37" s="48"/>
      <c r="H37" s="46"/>
      <c r="I37" s="46"/>
      <c r="J37" s="46"/>
      <c r="K37" s="46"/>
      <c r="L37" s="52">
        <f>$F$37+$G$37+$H$37+$I$37+$J$37+$K$37</f>
        <v>0</v>
      </c>
      <c r="M37" s="54">
        <v>1</v>
      </c>
      <c r="N37" s="52">
        <f>ROUND($L$37*$M$37,3)</f>
        <v>0</v>
      </c>
      <c r="O37" s="46"/>
      <c r="P37" s="46"/>
      <c r="Q37" s="52">
        <f>ROUND($P$37+$O$37,2)</f>
        <v>0</v>
      </c>
      <c r="R37" s="52">
        <f>ROUND($L$37*$O$37,2)</f>
        <v>0</v>
      </c>
      <c r="S37" s="52">
        <f>ROUND($N$37*$P$37,2)</f>
        <v>0</v>
      </c>
      <c r="T37" s="52">
        <f>ROUND($S$37+$R$37,2)</f>
        <v>0</v>
      </c>
      <c r="U37" s="48"/>
      <c r="V37" s="46"/>
    </row>
    <row r="38" spans="1:22" s="1" customFormat="1" ht="11.1" customHeight="1" x14ac:dyDescent="0.2">
      <c r="A38" s="46"/>
      <c r="B38" s="46"/>
      <c r="C38" s="46"/>
      <c r="D38" s="48"/>
      <c r="E38" s="48"/>
      <c r="F38" s="48"/>
      <c r="G38" s="48"/>
      <c r="H38" s="46"/>
      <c r="I38" s="46"/>
      <c r="J38" s="46"/>
      <c r="K38" s="46"/>
      <c r="L38" s="52">
        <f>$F$38+$G$38+$H$38+$I$38+$J$38+$K$38</f>
        <v>0</v>
      </c>
      <c r="M38" s="54">
        <v>1</v>
      </c>
      <c r="N38" s="52">
        <f>ROUND($L$38*$M$38,3)</f>
        <v>0</v>
      </c>
      <c r="O38" s="46"/>
      <c r="P38" s="46"/>
      <c r="Q38" s="52">
        <f>ROUND($P$38+$O$38,2)</f>
        <v>0</v>
      </c>
      <c r="R38" s="52">
        <f>ROUND($L$38*$O$38,2)</f>
        <v>0</v>
      </c>
      <c r="S38" s="52">
        <f>ROUND($N$38*$P$38,2)</f>
        <v>0</v>
      </c>
      <c r="T38" s="52">
        <f>ROUND($S$38+$R$38,2)</f>
        <v>0</v>
      </c>
      <c r="U38" s="48"/>
      <c r="V38" s="46"/>
    </row>
    <row r="39" spans="1:22" s="1" customFormat="1" ht="11.1" customHeight="1" x14ac:dyDescent="0.2"/>
    <row r="40" spans="1:22" s="1" customFormat="1" ht="11.1" customHeight="1" x14ac:dyDescent="0.2">
      <c r="A40" s="25" t="s">
        <v>68</v>
      </c>
    </row>
    <row r="41" spans="1:22" s="1" customFormat="1" ht="11.1" customHeight="1" x14ac:dyDescent="0.2"/>
    <row r="42" spans="1:22" s="1" customFormat="1" ht="11.1" customHeight="1" x14ac:dyDescent="0.2">
      <c r="A42" s="34"/>
      <c r="B42" s="1" t="s">
        <v>69</v>
      </c>
    </row>
    <row r="43" spans="1:22" s="1" customFormat="1" ht="11.1" customHeight="1" x14ac:dyDescent="0.2">
      <c r="A43" s="1" t="s">
        <v>70</v>
      </c>
    </row>
  </sheetData>
  <sheetProtection algorithmName="SHA-512" hashValue="lRSLQB+tOcHgpsm+CXpGG9Dqes7ZPYGAd6bTf1/eiQ3gEhsRP52TwD+ZVKm8nH5SaaCVsn7+GJd005BDCRQduQ==" saltValue="Htdl5zSgtCtdN27vbTvwMQ==" spinCount="100000" sheet="1" objects="1" scenarios="1" selectLockedCells="1"/>
  <mergeCells count="19">
    <mergeCell ref="R10:S10"/>
    <mergeCell ref="T10:T11"/>
    <mergeCell ref="U10:U11"/>
    <mergeCell ref="V10:V11"/>
    <mergeCell ref="H10:K10"/>
    <mergeCell ref="L10:L11"/>
    <mergeCell ref="M10:M11"/>
    <mergeCell ref="N10:N11"/>
    <mergeCell ref="O10:Q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2025-02-03T11:14:45Z</dcterms:modified>
</cp:coreProperties>
</file>