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7. Маяк Курган\2. ГП-7\Внутр.инж.сети ВК\Претенденту\"/>
    </mc:Choice>
  </mc:AlternateContent>
  <xr:revisionPtr revIDLastSave="0" documentId="13_ncr:1_{A2993B3F-2FCC-4B1D-985B-CD635ED131C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49" i="1" l="1"/>
  <c r="J49" i="1"/>
  <c r="L49" i="1" s="1"/>
  <c r="Q49" i="1" s="1"/>
  <c r="O48" i="1"/>
  <c r="J48" i="1"/>
  <c r="P48" i="1" s="1"/>
  <c r="O47" i="1"/>
  <c r="J47" i="1"/>
  <c r="L47" i="1" s="1"/>
  <c r="Q47" i="1" s="1"/>
  <c r="O46" i="1"/>
  <c r="J46" i="1"/>
  <c r="P46" i="1" s="1"/>
  <c r="O45" i="1"/>
  <c r="J45" i="1"/>
  <c r="L45" i="1" s="1"/>
  <c r="Q45" i="1" s="1"/>
  <c r="O44" i="1"/>
  <c r="J44" i="1"/>
  <c r="P44" i="1" s="1"/>
  <c r="O43" i="1"/>
  <c r="J43" i="1"/>
  <c r="L43" i="1" s="1"/>
  <c r="Q43" i="1" s="1"/>
  <c r="O42" i="1"/>
  <c r="J42" i="1"/>
  <c r="P42" i="1" s="1"/>
  <c r="O41" i="1"/>
  <c r="J41" i="1"/>
  <c r="L41" i="1" s="1"/>
  <c r="Q41" i="1" s="1"/>
  <c r="O40" i="1"/>
  <c r="J40" i="1"/>
  <c r="P40" i="1" s="1"/>
  <c r="O39" i="1"/>
  <c r="J39" i="1"/>
  <c r="L39" i="1" s="1"/>
  <c r="Q39" i="1" s="1"/>
  <c r="O38" i="1"/>
  <c r="J38" i="1"/>
  <c r="P38" i="1" s="1"/>
  <c r="P31" i="1"/>
  <c r="P29" i="1" s="1"/>
  <c r="O31" i="1"/>
  <c r="L31" i="1"/>
  <c r="Q31" i="1" s="1"/>
  <c r="J31" i="1"/>
  <c r="P30" i="1"/>
  <c r="P28" i="1"/>
  <c r="P26" i="1" s="1"/>
  <c r="O28" i="1"/>
  <c r="L28" i="1"/>
  <c r="Q28" i="1" s="1"/>
  <c r="J28" i="1"/>
  <c r="P27" i="1"/>
  <c r="P25" i="1"/>
  <c r="O24" i="1"/>
  <c r="J24" i="1"/>
  <c r="P24" i="1" s="1"/>
  <c r="O23" i="1"/>
  <c r="J23" i="1"/>
  <c r="L23" i="1" s="1"/>
  <c r="Q23" i="1" s="1"/>
  <c r="O20" i="1"/>
  <c r="J20" i="1"/>
  <c r="L20" i="1" s="1"/>
  <c r="Q20" i="1" s="1"/>
  <c r="O19" i="1"/>
  <c r="J19" i="1"/>
  <c r="P19" i="1" s="1"/>
  <c r="P37" i="1" l="1"/>
  <c r="R23" i="1"/>
  <c r="Q29" i="1"/>
  <c r="R31" i="1"/>
  <c r="Q30" i="1"/>
  <c r="R47" i="1"/>
  <c r="R49" i="1"/>
  <c r="Q25" i="1"/>
  <c r="R28" i="1"/>
  <c r="Q26" i="1"/>
  <c r="Q27" i="1"/>
  <c r="R20" i="1"/>
  <c r="L19" i="1"/>
  <c r="Q19" i="1" s="1"/>
  <c r="P20" i="1"/>
  <c r="P13" i="1" s="1"/>
  <c r="R35" i="1" s="1"/>
  <c r="P23" i="1"/>
  <c r="L24" i="1"/>
  <c r="Q24" i="1" s="1"/>
  <c r="R24" i="1" s="1"/>
  <c r="L38" i="1"/>
  <c r="Q38" i="1" s="1"/>
  <c r="P39" i="1"/>
  <c r="R39" i="1" s="1"/>
  <c r="L40" i="1"/>
  <c r="Q40" i="1" s="1"/>
  <c r="R40" i="1" s="1"/>
  <c r="P41" i="1"/>
  <c r="R41" i="1" s="1"/>
  <c r="L42" i="1"/>
  <c r="Q42" i="1" s="1"/>
  <c r="R42" i="1" s="1"/>
  <c r="P43" i="1"/>
  <c r="R43" i="1" s="1"/>
  <c r="L44" i="1"/>
  <c r="Q44" i="1" s="1"/>
  <c r="R44" i="1" s="1"/>
  <c r="P45" i="1"/>
  <c r="R45" i="1" s="1"/>
  <c r="L46" i="1"/>
  <c r="Q46" i="1" s="1"/>
  <c r="R46" i="1" s="1"/>
  <c r="P47" i="1"/>
  <c r="L48" i="1"/>
  <c r="Q48" i="1" s="1"/>
  <c r="R48" i="1" s="1"/>
  <c r="P49" i="1"/>
  <c r="P18" i="1" l="1"/>
  <c r="P16" i="1"/>
  <c r="Q22" i="1"/>
  <c r="Q37" i="1"/>
  <c r="R38" i="1"/>
  <c r="R37" i="1" s="1"/>
  <c r="P22" i="1"/>
  <c r="P21" i="1"/>
  <c r="R26" i="1"/>
  <c r="R27" i="1"/>
  <c r="R25" i="1"/>
  <c r="P15" i="1"/>
  <c r="P17" i="1"/>
  <c r="Q17" i="1"/>
  <c r="Q13" i="1"/>
  <c r="R34" i="1" s="1"/>
  <c r="Q18" i="1"/>
  <c r="Q14" i="1"/>
  <c r="Q16" i="1"/>
  <c r="R19" i="1"/>
  <c r="Q15" i="1"/>
  <c r="R29" i="1"/>
  <c r="R30" i="1"/>
  <c r="R21" i="1"/>
  <c r="R22" i="1"/>
  <c r="Q21" i="1"/>
  <c r="P14" i="1"/>
  <c r="R18" i="1" l="1"/>
  <c r="R14" i="1"/>
  <c r="R17" i="1"/>
  <c r="R13" i="1"/>
  <c r="R32" i="1" s="1"/>
  <c r="R36" i="1" s="1"/>
  <c r="R15" i="1"/>
  <c r="R16" i="1"/>
</calcChain>
</file>

<file path=xl/sharedStrings.xml><?xml version="1.0" encoding="utf-8"?>
<sst xmlns="http://schemas.openxmlformats.org/spreadsheetml/2006/main" count="88" uniqueCount="76">
  <si>
    <t>Приложение</t>
  </si>
  <si>
    <t>К договору</t>
  </si>
  <si>
    <t>Расшифровка стоимости работ</t>
  </si>
  <si>
    <t>Жилое здание ГП-7, курган</t>
  </si>
  <si>
    <t>Внутренние инженерные сети Ви К ниже отм.+0,000 (переходные каналы 1,2)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</si>
  <si>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</si>
  <si>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</si>
  <si>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</si>
  <si>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</si>
  <si>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</si>
  <si>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</si>
  <si>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</si>
  <si>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</si>
  <si>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</si>
  <si>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</si>
  <si>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</si>
  <si>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</si>
  <si>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</si>
  <si>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</si>
  <si>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</si>
  <si>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</si>
  <si>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1 секция</t>
  </si>
  <si>
    <t xml:space="preserve"> 3 секция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</si>
  <si>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</si>
  <si>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</si>
  <si>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</si>
  <si>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</si>
  <si>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</si>
  <si>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</si>
  <si>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</si>
  <si>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</si>
  <si>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</si>
  <si>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</si>
  <si>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</si>
  <si>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</si>
  <si>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</si>
  <si>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</si>
  <si>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</si>
  <si>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</si>
  <si>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</si>
  <si>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</si>
  <si>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</si>
  <si>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</si>
  <si>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</si>
  <si>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</si>
  <si>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</si>
  <si>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Строительно-монтажные работы</t>
  </si>
  <si>
    <t>Внутренние инженерные сети</t>
  </si>
  <si>
    <t>Устройство внутреннего водоснабжения, канализации</t>
  </si>
  <si>
    <t>Устройство внутреннего водоснабжения (ЭТАЛОН)</t>
  </si>
  <si>
    <t>Горячий, циркуляционный водопровод Т3,Т4</t>
  </si>
  <si>
    <t>Монтаж трубопроводов горячего и циркуляционного водопровода (Т3,Т4) из полипропилена</t>
  </si>
  <si>
    <t>Труба полипропиленовая армированная стекловолокном PP-R 100  PN20 класс 2 Ø110х15,1</t>
  </si>
  <si>
    <t>м.п.</t>
  </si>
  <si>
    <t>СО: в стоимости материалов должна быть учтена НР 1,025. В стоимости ФОТ учесть монтаж, крепежные элементы и необходимые фасонные элементы и фитинги (отводы, переходы, угольники, тройники, ниппели, муфты, пр.), а также все необходимые расходные материалы (скотч, ленты монтажные, клей и прочие)</t>
  </si>
  <si>
    <t>Труба полипропиленовая армированная стекловолокном PP-R 100  PN20 класс 2 Ø63х8,6</t>
  </si>
  <si>
    <t>Изоляция трубопроводов системы Т3,Т4</t>
  </si>
  <si>
    <t>Изоляция вспененный полиэтилен</t>
  </si>
  <si>
    <t>Теплоизоляция вспененный полиэтилен трубка Ø110/25</t>
  </si>
  <si>
    <t>СО: В стоимости материалов должна быть учтена НР 1,1. В стоимости ФОТ учесть монтаж и сопутствующие  материалы (крепежные материалы, скотч, клей и пр.)</t>
  </si>
  <si>
    <t>Теплоизоляция вспененный полиэтилен трубка Ø64/25-2</t>
  </si>
  <si>
    <t>Хозяйственно-питьевой водопровод В1</t>
  </si>
  <si>
    <t>Изоляция трубопроводов системы В1</t>
  </si>
  <si>
    <t>СО: В стоимости материалов должна быть учтена НР 1,1.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прочие.).</t>
  </si>
  <si>
    <t>Монтаж трубопроводов хозяйственно-питьевого водопровода В1+</t>
  </si>
  <si>
    <t>Монтаж трубопроводов хозяйственно-бытового водопровода (В1) из полипропилена</t>
  </si>
  <si>
    <t>Труба полипропиленовая армированная стекловолокном PP-R 100  PN20 класс XB Ø110х15,1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</si>
  <si>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</si>
  <si>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</si>
  <si>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</si>
  <si>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</si>
  <si>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</si>
  <si>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</si>
  <si>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Надрина Альфия Акрамовна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</si>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</sst>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8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F0E68C"/>
        <bgColor auto="1"/>
      </patternFill>
    </fill>
    <fill>
      <patternFill patternType="solid">
        <fgColor rgb="FFE1E1E1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4" fillId="6" borderId="6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5" borderId="0" xfId="0" applyFont="1" applyFill="1" applyAlignment="1">
      <alignment horizontal="left"/>
    </xf>
    <xf numFmtId="4" fontId="1" fillId="0" borderId="5" xfId="0" applyNumberFormat="1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2" fontId="1" fillId="5" borderId="5" xfId="0" applyNumberFormat="1" applyFont="1" applyFill="1" applyBorder="1" applyAlignment="1" applyProtection="1">
      <alignment horizontal="right"/>
      <protection locked="0"/>
    </xf>
    <xf numFmtId="4" fontId="1" fillId="5" borderId="5" xfId="0" applyNumberFormat="1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0" fontId="1" fillId="5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  <xf numFmtId="0" fontId="1" fillId="5" borderId="5" xfId="0" applyFont="1" applyFill="1" applyBorder="1" applyAlignment="1" applyProtection="1">
      <alignment horizontal="right" wrapText="1"/>
      <protection locked="0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54"/>
  <sheetViews>
    <sheetView tabSelected="1" topLeftCell="A4" workbookViewId="0">
      <selection activeCell="S19" sqref="S19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9" width="12.5" style="1" customWidth="1"/>
    <col min="10" max="10" width="10.83203125" style="1" customWidth="1"/>
    <col min="11" max="11" width="8" style="1" customWidth="1"/>
    <col min="12" max="12" width="12.1640625" style="1" customWidth="1"/>
    <col min="13" max="13" width="9.6640625" style="1" customWidth="1"/>
    <col min="14" max="14" width="11.33203125" style="1" customWidth="1"/>
    <col min="15" max="15" width="12.83203125" style="1" customWidth="1"/>
    <col min="16" max="17" width="14.1640625" style="1" customWidth="1"/>
    <col min="18" max="18" width="16" style="1" customWidth="1"/>
    <col min="19" max="20" width="36.1640625" style="1" customWidth="1"/>
  </cols>
  <sheetData>
    <row r="1" spans="1:20" s="1" customFormat="1" ht="11.1" hidden="1" customHeight="1" x14ac:dyDescent="0.2"/>
    <row r="2" spans="1:20" s="1" customFormat="1" ht="11.1" hidden="1" customHeight="1" x14ac:dyDescent="0.2"/>
    <row r="3" spans="1:20" s="1" customFormat="1" ht="11.1" hidden="1" customHeight="1" x14ac:dyDescent="0.2"/>
    <row r="4" spans="1:20" s="2" customFormat="1" ht="12.95" customHeight="1" x14ac:dyDescent="0.2">
      <c r="S4" s="2" t="s">
        <v>0</v>
      </c>
    </row>
    <row r="5" spans="1:20" s="2" customFormat="1" ht="12.95" customHeight="1" x14ac:dyDescent="0.2">
      <c r="S5" s="3" t="s">
        <v>1</v>
      </c>
    </row>
    <row r="6" spans="1:20" s="2" customFormat="1" ht="12.95" customHeight="1" x14ac:dyDescent="0.2">
      <c r="A6" s="44" t="s">
        <v>2</v>
      </c>
      <c r="B6" s="44"/>
      <c r="C6" s="44"/>
      <c r="D6" s="44"/>
      <c r="E6" s="44"/>
      <c r="F6" s="44"/>
      <c r="G6" s="44"/>
    </row>
    <row r="7" spans="1:20" s="2" customFormat="1" ht="12.95" customHeight="1" x14ac:dyDescent="0.2">
      <c r="A7" s="45" t="s">
        <v>3</v>
      </c>
      <c r="B7" s="45"/>
      <c r="C7" s="45"/>
      <c r="D7" s="45"/>
      <c r="E7" s="45"/>
      <c r="F7" s="45"/>
      <c r="G7" s="45"/>
    </row>
    <row r="8" spans="1:20" s="2" customFormat="1" ht="12.95" customHeight="1" x14ac:dyDescent="0.2">
      <c r="A8" s="45" t="s">
        <v>4</v>
      </c>
      <c r="B8" s="45"/>
      <c r="C8" s="45"/>
      <c r="D8" s="45"/>
      <c r="E8" s="45"/>
      <c r="F8" s="45"/>
      <c r="G8" s="45"/>
    </row>
    <row r="9" spans="1:20" s="1" customFormat="1" ht="11.1" customHeight="1" x14ac:dyDescent="0.2"/>
    <row r="10" spans="1:20" s="4" customFormat="1" ht="30" customHeight="1" x14ac:dyDescent="0.2">
      <c r="A10" s="46" t="s">
        <v>5</v>
      </c>
      <c r="B10" s="48" t="s">
        <v>6</v>
      </c>
      <c r="C10" s="46" t="s">
        <v>7</v>
      </c>
      <c r="D10" s="50" t="s">
        <v>8</v>
      </c>
      <c r="E10" s="50" t="s">
        <v>9</v>
      </c>
      <c r="F10" s="50" t="s">
        <v>10</v>
      </c>
      <c r="G10" s="46" t="s">
        <v>11</v>
      </c>
      <c r="H10" s="52" t="s">
        <v>12</v>
      </c>
      <c r="I10" s="52"/>
      <c r="J10" s="48" t="s">
        <v>13</v>
      </c>
      <c r="K10" s="48" t="s">
        <v>14</v>
      </c>
      <c r="L10" s="48" t="s">
        <v>15</v>
      </c>
      <c r="M10" s="52" t="s">
        <v>16</v>
      </c>
      <c r="N10" s="52"/>
      <c r="O10" s="52"/>
      <c r="P10" s="52" t="s">
        <v>17</v>
      </c>
      <c r="Q10" s="52"/>
      <c r="R10" s="48" t="s">
        <v>18</v>
      </c>
      <c r="S10" s="48" t="s">
        <v>19</v>
      </c>
      <c r="T10" s="48" t="s">
        <v>20</v>
      </c>
    </row>
    <row r="11" spans="1:20" s="4" customFormat="1" ht="36.950000000000003" customHeight="1" x14ac:dyDescent="0.2">
      <c r="A11" s="47"/>
      <c r="B11" s="49"/>
      <c r="C11" s="47"/>
      <c r="D11" s="51"/>
      <c r="E11" s="51"/>
      <c r="F11" s="51"/>
      <c r="G11" s="47"/>
      <c r="H11" s="5" t="s">
        <v>21</v>
      </c>
      <c r="I11" s="5" t="s">
        <v>22</v>
      </c>
      <c r="J11" s="49"/>
      <c r="K11" s="49"/>
      <c r="L11" s="49"/>
      <c r="M11" s="5" t="s">
        <v>23</v>
      </c>
      <c r="N11" s="5" t="s">
        <v>24</v>
      </c>
      <c r="O11" s="5" t="s">
        <v>25</v>
      </c>
      <c r="P11" s="5" t="s">
        <v>23</v>
      </c>
      <c r="Q11" s="5" t="s">
        <v>24</v>
      </c>
      <c r="R11" s="49"/>
      <c r="S11" s="49"/>
      <c r="T11" s="49"/>
    </row>
    <row r="12" spans="1:20" s="1" customFormat="1" ht="11.1" customHeight="1" x14ac:dyDescent="0.2">
      <c r="A12" s="6" t="s">
        <v>26</v>
      </c>
      <c r="B12" s="6" t="s">
        <v>27</v>
      </c>
      <c r="C12" s="6" t="s">
        <v>28</v>
      </c>
      <c r="D12" s="6" t="s">
        <v>29</v>
      </c>
      <c r="E12" s="6" t="s">
        <v>30</v>
      </c>
      <c r="F12" s="6" t="s">
        <v>31</v>
      </c>
      <c r="G12" s="6" t="s">
        <v>32</v>
      </c>
      <c r="H12" s="6" t="s">
        <v>33</v>
      </c>
      <c r="I12" s="6" t="s">
        <v>34</v>
      </c>
      <c r="J12" s="6" t="s">
        <v>35</v>
      </c>
      <c r="K12" s="6" t="s">
        <v>36</v>
      </c>
      <c r="L12" s="6" t="s">
        <v>37</v>
      </c>
      <c r="M12" s="6" t="s">
        <v>38</v>
      </c>
      <c r="N12" s="6" t="s">
        <v>39</v>
      </c>
      <c r="O12" s="6" t="s">
        <v>40</v>
      </c>
      <c r="P12" s="6" t="s">
        <v>41</v>
      </c>
      <c r="Q12" s="6" t="s">
        <v>42</v>
      </c>
      <c r="R12" s="6" t="s">
        <v>43</v>
      </c>
      <c r="S12" s="6" t="s">
        <v>44</v>
      </c>
      <c r="T12" s="6" t="s">
        <v>45</v>
      </c>
    </row>
    <row r="13" spans="1:20" s="1" customFormat="1" ht="12" customHeight="1" outlineLevel="1" x14ac:dyDescent="0.2">
      <c r="A13" s="7"/>
      <c r="B13" s="8" t="s">
        <v>46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>
        <f>ROUND($P$19+$P$20+$P$23+$P$24+$P$28+$P$31,2)</f>
        <v>0</v>
      </c>
      <c r="Q13" s="10">
        <f>ROUND($Q$19+$Q$20+$Q$23+$Q$24+$Q$28+$Q$31,2)</f>
        <v>0</v>
      </c>
      <c r="R13" s="10">
        <f>ROUND($R$19+$R$20+$R$23+$R$24+$R$28+$R$31,2)</f>
        <v>0</v>
      </c>
      <c r="S13" s="10"/>
      <c r="T13" s="10"/>
    </row>
    <row r="14" spans="1:20" s="1" customFormat="1" ht="12" customHeight="1" outlineLevel="2" x14ac:dyDescent="0.2">
      <c r="A14" s="7"/>
      <c r="B14" s="8" t="s">
        <v>47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>
        <f>ROUND($P$19+$P$20+$P$23+$P$24+$P$28+$P$31,2)</f>
        <v>0</v>
      </c>
      <c r="Q14" s="10">
        <f>ROUND($Q$19+$Q$20+$Q$23+$Q$24+$Q$28+$Q$31,2)</f>
        <v>0</v>
      </c>
      <c r="R14" s="10">
        <f>ROUND($R$19+$R$20+$R$23+$R$24+$R$28+$R$31,2)</f>
        <v>0</v>
      </c>
      <c r="S14" s="10"/>
      <c r="T14" s="10"/>
    </row>
    <row r="15" spans="1:20" s="1" customFormat="1" ht="12" customHeight="1" outlineLevel="3" x14ac:dyDescent="0.2">
      <c r="A15" s="7"/>
      <c r="B15" s="8" t="s">
        <v>48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>
        <f>ROUND($P$19+$P$20+$P$23+$P$24+$P$28+$P$31,2)</f>
        <v>0</v>
      </c>
      <c r="Q15" s="10">
        <f>ROUND($Q$19+$Q$20+$Q$23+$Q$24+$Q$28+$Q$31,2)</f>
        <v>0</v>
      </c>
      <c r="R15" s="10">
        <f>ROUND($R$19+$R$20+$R$23+$R$24+$R$28+$R$31,2)</f>
        <v>0</v>
      </c>
      <c r="S15" s="10"/>
      <c r="T15" s="10"/>
    </row>
    <row r="16" spans="1:20" s="1" customFormat="1" ht="12" customHeight="1" outlineLevel="4" x14ac:dyDescent="0.2">
      <c r="A16" s="7"/>
      <c r="B16" s="8" t="s">
        <v>49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/>
      <c r="P16" s="10">
        <f>ROUND($P$19+$P$20+$P$23+$P$24+$P$28+$P$31,2)</f>
        <v>0</v>
      </c>
      <c r="Q16" s="10">
        <f>ROUND($Q$19+$Q$20+$Q$23+$Q$24+$Q$28+$Q$31,2)</f>
        <v>0</v>
      </c>
      <c r="R16" s="10">
        <f>ROUND($R$19+$R$20+$R$23+$R$24+$R$28+$R$31,2)</f>
        <v>0</v>
      </c>
      <c r="S16" s="10"/>
      <c r="T16" s="10"/>
    </row>
    <row r="17" spans="1:20" s="1" customFormat="1" ht="12" customHeight="1" outlineLevel="5" x14ac:dyDescent="0.2">
      <c r="A17" s="7"/>
      <c r="B17" s="8" t="s">
        <v>50</v>
      </c>
      <c r="C17" s="9"/>
      <c r="D17" s="9"/>
      <c r="E17" s="9"/>
      <c r="F17" s="9"/>
      <c r="G17" s="9"/>
      <c r="H17" s="10"/>
      <c r="I17" s="10"/>
      <c r="J17" s="10"/>
      <c r="K17" s="10"/>
      <c r="L17" s="10"/>
      <c r="M17" s="10"/>
      <c r="N17" s="10"/>
      <c r="O17" s="10"/>
      <c r="P17" s="10">
        <f>ROUND($P$19+$P$20+$P$23+$P$24,2)</f>
        <v>0</v>
      </c>
      <c r="Q17" s="10">
        <f>ROUND($Q$19+$Q$20+$Q$23+$Q$24,2)</f>
        <v>0</v>
      </c>
      <c r="R17" s="10">
        <f>ROUND($R$19+$R$20+$R$23+$R$24,2)</f>
        <v>0</v>
      </c>
      <c r="S17" s="10"/>
      <c r="T17" s="10"/>
    </row>
    <row r="18" spans="1:20" s="1" customFormat="1" ht="12" customHeight="1" outlineLevel="6" x14ac:dyDescent="0.2">
      <c r="A18" s="7"/>
      <c r="B18" s="8" t="s">
        <v>51</v>
      </c>
      <c r="C18" s="9"/>
      <c r="D18" s="9"/>
      <c r="E18" s="9"/>
      <c r="F18" s="9"/>
      <c r="G18" s="9"/>
      <c r="H18" s="10"/>
      <c r="I18" s="10"/>
      <c r="J18" s="10"/>
      <c r="K18" s="10"/>
      <c r="L18" s="10"/>
      <c r="M18" s="10"/>
      <c r="N18" s="10"/>
      <c r="O18" s="10"/>
      <c r="P18" s="10">
        <f>ROUND($P$19+$P$20,2)</f>
        <v>0</v>
      </c>
      <c r="Q18" s="10">
        <f>ROUND($Q$19+$Q$20,2)</f>
        <v>0</v>
      </c>
      <c r="R18" s="10">
        <f>ROUND($R$19+$R$20,2)</f>
        <v>0</v>
      </c>
      <c r="S18" s="10"/>
      <c r="T18" s="10"/>
    </row>
    <row r="19" spans="1:20" s="1" customFormat="1" ht="89.1" customHeight="1" outlineLevel="7" x14ac:dyDescent="0.2">
      <c r="A19" s="11"/>
      <c r="B19" s="12" t="s">
        <v>52</v>
      </c>
      <c r="C19" s="13" t="s">
        <v>53</v>
      </c>
      <c r="D19" s="13"/>
      <c r="E19" s="13"/>
      <c r="F19" s="13"/>
      <c r="G19" s="13"/>
      <c r="H19" s="14">
        <v>25</v>
      </c>
      <c r="I19" s="14">
        <v>25</v>
      </c>
      <c r="J19" s="14">
        <f>$H$19+$I$19</f>
        <v>50</v>
      </c>
      <c r="K19" s="16">
        <v>1</v>
      </c>
      <c r="L19" s="15">
        <f>ROUND($J$19*$K$19,3)</f>
        <v>50</v>
      </c>
      <c r="M19" s="36"/>
      <c r="N19" s="37"/>
      <c r="O19" s="34">
        <f>ROUND($N$19+$M$19,2)</f>
        <v>0</v>
      </c>
      <c r="P19" s="15">
        <f>ROUND($J$19*$M$19,2)</f>
        <v>0</v>
      </c>
      <c r="Q19" s="15">
        <f>ROUND($L$19*$N$19,2)</f>
        <v>0</v>
      </c>
      <c r="R19" s="15">
        <f>ROUND($Q$19+$P$19,2)</f>
        <v>0</v>
      </c>
      <c r="S19" s="43" t="s">
        <v>54</v>
      </c>
      <c r="T19" s="43"/>
    </row>
    <row r="20" spans="1:20" s="1" customFormat="1" ht="89.1" customHeight="1" outlineLevel="7" x14ac:dyDescent="0.2">
      <c r="A20" s="11"/>
      <c r="B20" s="12" t="s">
        <v>55</v>
      </c>
      <c r="C20" s="13" t="s">
        <v>53</v>
      </c>
      <c r="D20" s="13"/>
      <c r="E20" s="13"/>
      <c r="F20" s="13"/>
      <c r="G20" s="13"/>
      <c r="H20" s="14">
        <v>25</v>
      </c>
      <c r="I20" s="14">
        <v>25</v>
      </c>
      <c r="J20" s="14">
        <f>$H$20+$I$20</f>
        <v>50</v>
      </c>
      <c r="K20" s="16">
        <v>1</v>
      </c>
      <c r="L20" s="15">
        <f>ROUND($J$20*$K$20,3)</f>
        <v>50</v>
      </c>
      <c r="M20" s="36"/>
      <c r="N20" s="36"/>
      <c r="O20" s="35">
        <f>ROUND($N$20+$M$20,2)</f>
        <v>0</v>
      </c>
      <c r="P20" s="15">
        <f>ROUND($J$20*$M$20,2)</f>
        <v>0</v>
      </c>
      <c r="Q20" s="15">
        <f>ROUND($L$20*$N$20,2)</f>
        <v>0</v>
      </c>
      <c r="R20" s="15">
        <f>ROUND($Q$20+$P$20,2)</f>
        <v>0</v>
      </c>
      <c r="S20" s="43" t="s">
        <v>54</v>
      </c>
      <c r="T20" s="43"/>
    </row>
    <row r="21" spans="1:20" s="1" customFormat="1" ht="12" customHeight="1" outlineLevel="6" x14ac:dyDescent="0.2">
      <c r="A21" s="7"/>
      <c r="B21" s="8" t="s">
        <v>56</v>
      </c>
      <c r="C21" s="9"/>
      <c r="D21" s="9"/>
      <c r="E21" s="9"/>
      <c r="F21" s="9"/>
      <c r="G21" s="9"/>
      <c r="H21" s="10"/>
      <c r="I21" s="10"/>
      <c r="J21" s="10"/>
      <c r="K21" s="10"/>
      <c r="L21" s="10"/>
      <c r="M21" s="38"/>
      <c r="N21" s="38"/>
      <c r="O21" s="10"/>
      <c r="P21" s="10">
        <f>ROUND($P$23+$P$24,2)</f>
        <v>0</v>
      </c>
      <c r="Q21" s="10">
        <f>ROUND($Q$23+$Q$24,2)</f>
        <v>0</v>
      </c>
      <c r="R21" s="10">
        <f>ROUND($R$23+$R$24,2)</f>
        <v>0</v>
      </c>
      <c r="S21" s="38"/>
      <c r="T21" s="38"/>
    </row>
    <row r="22" spans="1:20" s="1" customFormat="1" ht="12" customHeight="1" outlineLevel="7" x14ac:dyDescent="0.2">
      <c r="A22" s="7"/>
      <c r="B22" s="8" t="s">
        <v>57</v>
      </c>
      <c r="C22" s="9"/>
      <c r="D22" s="9"/>
      <c r="E22" s="9"/>
      <c r="F22" s="9"/>
      <c r="G22" s="9"/>
      <c r="H22" s="10"/>
      <c r="I22" s="10"/>
      <c r="J22" s="10"/>
      <c r="K22" s="10"/>
      <c r="L22" s="10"/>
      <c r="M22" s="38"/>
      <c r="N22" s="38"/>
      <c r="O22" s="10"/>
      <c r="P22" s="10">
        <f>ROUND($P$23+$P$24,2)</f>
        <v>0</v>
      </c>
      <c r="Q22" s="10">
        <f>ROUND($Q$23+$Q$24,2)</f>
        <v>0</v>
      </c>
      <c r="R22" s="10">
        <f>ROUND($R$23+$R$24,2)</f>
        <v>0</v>
      </c>
      <c r="S22" s="38"/>
      <c r="T22" s="38"/>
    </row>
    <row r="23" spans="1:20" s="1" customFormat="1" ht="44.1" customHeight="1" outlineLevel="7" x14ac:dyDescent="0.2">
      <c r="A23" s="11"/>
      <c r="B23" s="12" t="s">
        <v>58</v>
      </c>
      <c r="C23" s="13" t="s">
        <v>53</v>
      </c>
      <c r="D23" s="13"/>
      <c r="E23" s="13"/>
      <c r="F23" s="13"/>
      <c r="G23" s="13"/>
      <c r="H23" s="14">
        <v>25</v>
      </c>
      <c r="I23" s="14">
        <v>25</v>
      </c>
      <c r="J23" s="14">
        <f>$H$23+$I$23</f>
        <v>50</v>
      </c>
      <c r="K23" s="16">
        <v>1</v>
      </c>
      <c r="L23" s="15">
        <f>ROUND($J$23*$K$23,3)</f>
        <v>50</v>
      </c>
      <c r="M23" s="36"/>
      <c r="N23" s="36"/>
      <c r="O23" s="35">
        <f>ROUND($N$23+$M$23,2)</f>
        <v>0</v>
      </c>
      <c r="P23" s="15">
        <f>ROUND($J$23*$M$23,2)</f>
        <v>0</v>
      </c>
      <c r="Q23" s="15">
        <f>ROUND($L$23*$N$23,2)</f>
        <v>0</v>
      </c>
      <c r="R23" s="15">
        <f>ROUND($Q$23+$P$23,2)</f>
        <v>0</v>
      </c>
      <c r="S23" s="43" t="s">
        <v>59</v>
      </c>
      <c r="T23" s="43"/>
    </row>
    <row r="24" spans="1:20" s="1" customFormat="1" ht="44.1" customHeight="1" outlineLevel="7" x14ac:dyDescent="0.2">
      <c r="A24" s="11"/>
      <c r="B24" s="12" t="s">
        <v>60</v>
      </c>
      <c r="C24" s="13" t="s">
        <v>53</v>
      </c>
      <c r="D24" s="13"/>
      <c r="E24" s="13"/>
      <c r="F24" s="13"/>
      <c r="G24" s="13"/>
      <c r="H24" s="14">
        <v>25</v>
      </c>
      <c r="I24" s="14">
        <v>25</v>
      </c>
      <c r="J24" s="14">
        <f>$H$24+$I$24</f>
        <v>50</v>
      </c>
      <c r="K24" s="16">
        <v>1</v>
      </c>
      <c r="L24" s="15">
        <f>ROUND($J$24*$K$24,3)</f>
        <v>50</v>
      </c>
      <c r="M24" s="36"/>
      <c r="N24" s="36"/>
      <c r="O24" s="35">
        <f>ROUND($N$24+$M$24,2)</f>
        <v>0</v>
      </c>
      <c r="P24" s="15">
        <f>ROUND($J$24*$M$24,2)</f>
        <v>0</v>
      </c>
      <c r="Q24" s="15">
        <f>ROUND($L$24*$N$24,2)</f>
        <v>0</v>
      </c>
      <c r="R24" s="15">
        <f>ROUND($Q$24+$P$24,2)</f>
        <v>0</v>
      </c>
      <c r="S24" s="43" t="s">
        <v>59</v>
      </c>
      <c r="T24" s="43"/>
    </row>
    <row r="25" spans="1:20" s="1" customFormat="1" ht="12" customHeight="1" outlineLevel="5" x14ac:dyDescent="0.2">
      <c r="A25" s="7"/>
      <c r="B25" s="8" t="s">
        <v>61</v>
      </c>
      <c r="C25" s="9"/>
      <c r="D25" s="9"/>
      <c r="E25" s="9"/>
      <c r="F25" s="9"/>
      <c r="G25" s="9"/>
      <c r="H25" s="10"/>
      <c r="I25" s="10"/>
      <c r="J25" s="10"/>
      <c r="K25" s="10"/>
      <c r="L25" s="10"/>
      <c r="M25" s="38"/>
      <c r="N25" s="38"/>
      <c r="O25" s="10"/>
      <c r="P25" s="10">
        <f>ROUND($P$28+$P$31,2)</f>
        <v>0</v>
      </c>
      <c r="Q25" s="10">
        <f>ROUND($Q$28+$Q$31,2)</f>
        <v>0</v>
      </c>
      <c r="R25" s="10">
        <f>ROUND($R$28+$R$31,2)</f>
        <v>0</v>
      </c>
      <c r="S25" s="38"/>
      <c r="T25" s="38"/>
    </row>
    <row r="26" spans="1:20" s="1" customFormat="1" ht="12" customHeight="1" outlineLevel="6" x14ac:dyDescent="0.2">
      <c r="A26" s="7"/>
      <c r="B26" s="8" t="s">
        <v>62</v>
      </c>
      <c r="C26" s="9"/>
      <c r="D26" s="9"/>
      <c r="E26" s="9"/>
      <c r="F26" s="9"/>
      <c r="G26" s="9"/>
      <c r="H26" s="10"/>
      <c r="I26" s="10"/>
      <c r="J26" s="10"/>
      <c r="K26" s="10"/>
      <c r="L26" s="10"/>
      <c r="M26" s="38"/>
      <c r="N26" s="38"/>
      <c r="O26" s="10"/>
      <c r="P26" s="10">
        <f>ROUND($P$28,2)</f>
        <v>0</v>
      </c>
      <c r="Q26" s="10">
        <f>ROUND($Q$28,2)</f>
        <v>0</v>
      </c>
      <c r="R26" s="10">
        <f>ROUND($R$28,2)</f>
        <v>0</v>
      </c>
      <c r="S26" s="38"/>
      <c r="T26" s="38"/>
    </row>
    <row r="27" spans="1:20" s="1" customFormat="1" ht="12" customHeight="1" outlineLevel="7" x14ac:dyDescent="0.2">
      <c r="A27" s="7"/>
      <c r="B27" s="8" t="s">
        <v>57</v>
      </c>
      <c r="C27" s="9"/>
      <c r="D27" s="9"/>
      <c r="E27" s="9"/>
      <c r="F27" s="9"/>
      <c r="G27" s="9"/>
      <c r="H27" s="10"/>
      <c r="I27" s="10"/>
      <c r="J27" s="10"/>
      <c r="K27" s="10"/>
      <c r="L27" s="10"/>
      <c r="M27" s="38"/>
      <c r="N27" s="38"/>
      <c r="O27" s="10"/>
      <c r="P27" s="10">
        <f>ROUND($P$28,2)</f>
        <v>0</v>
      </c>
      <c r="Q27" s="10">
        <f>ROUND($Q$28,2)</f>
        <v>0</v>
      </c>
      <c r="R27" s="10">
        <f>ROUND($R$28,2)</f>
        <v>0</v>
      </c>
      <c r="S27" s="38"/>
      <c r="T27" s="38"/>
    </row>
    <row r="28" spans="1:20" s="1" customFormat="1" ht="89.1" customHeight="1" outlineLevel="7" x14ac:dyDescent="0.2">
      <c r="A28" s="11"/>
      <c r="B28" s="12" t="s">
        <v>58</v>
      </c>
      <c r="C28" s="13" t="s">
        <v>53</v>
      </c>
      <c r="D28" s="13"/>
      <c r="E28" s="13"/>
      <c r="F28" s="13"/>
      <c r="G28" s="13"/>
      <c r="H28" s="14">
        <v>25</v>
      </c>
      <c r="I28" s="14">
        <v>25</v>
      </c>
      <c r="J28" s="14">
        <f>$H$28+$I$28</f>
        <v>50</v>
      </c>
      <c r="K28" s="16">
        <v>1</v>
      </c>
      <c r="L28" s="15">
        <f>ROUND($J$28*$K$28,3)</f>
        <v>50</v>
      </c>
      <c r="M28" s="36"/>
      <c r="N28" s="36"/>
      <c r="O28" s="35">
        <f>ROUND($N$28+$M$28,2)</f>
        <v>0</v>
      </c>
      <c r="P28" s="15">
        <f>ROUND($J$28*$M$28,2)</f>
        <v>0</v>
      </c>
      <c r="Q28" s="15">
        <f>ROUND($L$28*$N$28,2)</f>
        <v>0</v>
      </c>
      <c r="R28" s="15">
        <f>ROUND($Q$28+$P$28,2)</f>
        <v>0</v>
      </c>
      <c r="S28" s="43" t="s">
        <v>63</v>
      </c>
      <c r="T28" s="43"/>
    </row>
    <row r="29" spans="1:20" s="1" customFormat="1" ht="12" customHeight="1" outlineLevel="6" x14ac:dyDescent="0.2">
      <c r="A29" s="7"/>
      <c r="B29" s="8" t="s">
        <v>64</v>
      </c>
      <c r="C29" s="9"/>
      <c r="D29" s="9"/>
      <c r="E29" s="9"/>
      <c r="F29" s="9"/>
      <c r="G29" s="9"/>
      <c r="H29" s="10"/>
      <c r="I29" s="10"/>
      <c r="J29" s="10"/>
      <c r="K29" s="10"/>
      <c r="L29" s="10"/>
      <c r="M29" s="38"/>
      <c r="N29" s="38"/>
      <c r="O29" s="10"/>
      <c r="P29" s="10">
        <f>ROUND($P$31,2)</f>
        <v>0</v>
      </c>
      <c r="Q29" s="10">
        <f>ROUND($Q$31,2)</f>
        <v>0</v>
      </c>
      <c r="R29" s="10">
        <f>ROUND($R$31,2)</f>
        <v>0</v>
      </c>
      <c r="S29" s="38"/>
      <c r="T29" s="38"/>
    </row>
    <row r="30" spans="1:20" s="1" customFormat="1" ht="12" customHeight="1" outlineLevel="7" x14ac:dyDescent="0.2">
      <c r="A30" s="7"/>
      <c r="B30" s="8" t="s">
        <v>65</v>
      </c>
      <c r="C30" s="9"/>
      <c r="D30" s="9"/>
      <c r="E30" s="9"/>
      <c r="F30" s="9"/>
      <c r="G30" s="9"/>
      <c r="H30" s="10"/>
      <c r="I30" s="10"/>
      <c r="J30" s="10"/>
      <c r="K30" s="10"/>
      <c r="L30" s="10"/>
      <c r="M30" s="38"/>
      <c r="N30" s="38"/>
      <c r="O30" s="10"/>
      <c r="P30" s="10">
        <f>ROUND($P$31,2)</f>
        <v>0</v>
      </c>
      <c r="Q30" s="10">
        <f>ROUND($Q$31,2)</f>
        <v>0</v>
      </c>
      <c r="R30" s="10">
        <f>ROUND($R$31,2)</f>
        <v>0</v>
      </c>
      <c r="S30" s="38"/>
      <c r="T30" s="38"/>
    </row>
    <row r="31" spans="1:20" s="1" customFormat="1" ht="89.1" customHeight="1" outlineLevel="7" x14ac:dyDescent="0.2">
      <c r="A31" s="11"/>
      <c r="B31" s="12" t="s">
        <v>66</v>
      </c>
      <c r="C31" s="13" t="s">
        <v>53</v>
      </c>
      <c r="D31" s="13"/>
      <c r="E31" s="13"/>
      <c r="F31" s="13"/>
      <c r="G31" s="13"/>
      <c r="H31" s="14">
        <v>25</v>
      </c>
      <c r="I31" s="14">
        <v>25</v>
      </c>
      <c r="J31" s="14">
        <f>$H$31+$I$31</f>
        <v>50</v>
      </c>
      <c r="K31" s="16">
        <v>1</v>
      </c>
      <c r="L31" s="15">
        <f>ROUND($J$31*$K$31,3)</f>
        <v>50</v>
      </c>
      <c r="M31" s="36"/>
      <c r="N31" s="37"/>
      <c r="O31" s="34">
        <f>ROUND($N$31+$M$31,2)</f>
        <v>0</v>
      </c>
      <c r="P31" s="15">
        <f>ROUND($J$31*$M$31,2)</f>
        <v>0</v>
      </c>
      <c r="Q31" s="15">
        <f>ROUND($L$31*$N$31,2)</f>
        <v>0</v>
      </c>
      <c r="R31" s="15">
        <f>ROUND($Q$31+$P$31,2)</f>
        <v>0</v>
      </c>
      <c r="S31" s="43" t="s">
        <v>54</v>
      </c>
      <c r="T31" s="43"/>
    </row>
    <row r="32" spans="1:20" s="4" customFormat="1" ht="12" customHeight="1" x14ac:dyDescent="0.2">
      <c r="A32" s="17"/>
      <c r="B32" s="18" t="s">
        <v>67</v>
      </c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20"/>
      <c r="Q32" s="20"/>
      <c r="R32" s="20">
        <f>ROUND($R$13,2)</f>
        <v>0</v>
      </c>
      <c r="S32" s="20"/>
      <c r="T32" s="20"/>
    </row>
    <row r="33" spans="1:20" s="1" customFormat="1" ht="11.1" customHeight="1" x14ac:dyDescent="0.2">
      <c r="A33" s="21"/>
      <c r="B33" s="22" t="s">
        <v>68</v>
      </c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R33" s="15"/>
      <c r="S33" s="15"/>
      <c r="T33" s="15"/>
    </row>
    <row r="34" spans="1:20" s="24" customFormat="1" ht="11.1" customHeight="1" x14ac:dyDescent="0.2">
      <c r="A34" s="25"/>
      <c r="B34" s="26" t="s">
        <v>69</v>
      </c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8">
        <f>ROUND($Q$13,2)</f>
        <v>0</v>
      </c>
      <c r="S34" s="29"/>
      <c r="T34" s="29"/>
    </row>
    <row r="35" spans="1:20" s="24" customFormat="1" ht="11.1" customHeight="1" x14ac:dyDescent="0.2">
      <c r="A35" s="25"/>
      <c r="B35" s="26" t="s">
        <v>70</v>
      </c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30">
        <f>ROUND($P$13,2)</f>
        <v>0</v>
      </c>
      <c r="S35" s="31"/>
      <c r="T35" s="31"/>
    </row>
    <row r="36" spans="1:20" s="24" customFormat="1" ht="11.1" customHeight="1" x14ac:dyDescent="0.2">
      <c r="A36" s="25"/>
      <c r="B36" s="26" t="s">
        <v>71</v>
      </c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30">
        <f>ROUND(($R$32)*0.166666666666666,2)</f>
        <v>0</v>
      </c>
      <c r="S36" s="31"/>
      <c r="T36" s="31"/>
    </row>
    <row r="37" spans="1:20" s="1" customFormat="1" ht="44.1" customHeight="1" x14ac:dyDescent="0.2">
      <c r="A37" s="23"/>
      <c r="B37" s="32" t="s">
        <v>72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7">
        <f>ROUND($P$38+$P$39+$P$40+$P$41+$P$42+$P$43+$P$44+$P$45+$P$46+$P$47+$P$48+$P$49,2)</f>
        <v>0</v>
      </c>
      <c r="Q37" s="27">
        <f>ROUND($Q$38+$Q$39+$Q$40+$Q$41+$Q$42+$Q$43+$Q$44+$Q$45+$Q$46+$Q$47+$Q$48+$Q$49,2)</f>
        <v>0</v>
      </c>
      <c r="R37" s="27">
        <f>ROUND($R$38+$R$39+$R$40+$R$41+$R$42+$R$43+$R$44+$R$45+$R$46+$R$47+$R$48+$R$49,2)</f>
        <v>0</v>
      </c>
      <c r="S37" s="23"/>
      <c r="T37" s="23"/>
    </row>
    <row r="38" spans="1:20" s="1" customFormat="1" ht="11.1" customHeight="1" x14ac:dyDescent="0.2">
      <c r="A38" s="39"/>
      <c r="B38" s="39"/>
      <c r="C38" s="39"/>
      <c r="D38" s="40"/>
      <c r="E38" s="40"/>
      <c r="F38" s="40"/>
      <c r="G38" s="40"/>
      <c r="H38" s="39"/>
      <c r="I38" s="39"/>
      <c r="J38" s="41">
        <f>$F$38+$G$38+$H$38+$I$38</f>
        <v>0</v>
      </c>
      <c r="K38" s="42">
        <v>1</v>
      </c>
      <c r="L38" s="41">
        <f>ROUND($J$38*$K$38,3)</f>
        <v>0</v>
      </c>
      <c r="M38" s="39"/>
      <c r="N38" s="39"/>
      <c r="O38" s="41">
        <f>ROUND($N$38+$M$38,2)</f>
        <v>0</v>
      </c>
      <c r="P38" s="41">
        <f>ROUND($J$38*$M$38,2)</f>
        <v>0</v>
      </c>
      <c r="Q38" s="41">
        <f>ROUND($L$38*$N$38,2)</f>
        <v>0</v>
      </c>
      <c r="R38" s="41">
        <f>ROUND($Q$38+$P$38,2)</f>
        <v>0</v>
      </c>
      <c r="S38" s="40"/>
      <c r="T38" s="39"/>
    </row>
    <row r="39" spans="1:20" s="1" customFormat="1" ht="11.1" customHeight="1" x14ac:dyDescent="0.2">
      <c r="A39" s="39"/>
      <c r="B39" s="39"/>
      <c r="C39" s="39"/>
      <c r="D39" s="40"/>
      <c r="E39" s="40"/>
      <c r="F39" s="40"/>
      <c r="G39" s="40"/>
      <c r="H39" s="39"/>
      <c r="I39" s="39"/>
      <c r="J39" s="41">
        <f>$F$39+$G$39+$H$39+$I$39</f>
        <v>0</v>
      </c>
      <c r="K39" s="42">
        <v>1</v>
      </c>
      <c r="L39" s="41">
        <f>ROUND($J$39*$K$39,3)</f>
        <v>0</v>
      </c>
      <c r="M39" s="39"/>
      <c r="N39" s="39"/>
      <c r="O39" s="41">
        <f>ROUND($N$39+$M$39,2)</f>
        <v>0</v>
      </c>
      <c r="P39" s="41">
        <f>ROUND($J$39*$M$39,2)</f>
        <v>0</v>
      </c>
      <c r="Q39" s="41">
        <f>ROUND($L$39*$N$39,2)</f>
        <v>0</v>
      </c>
      <c r="R39" s="41">
        <f>ROUND($Q$39+$P$39,2)</f>
        <v>0</v>
      </c>
      <c r="S39" s="40"/>
      <c r="T39" s="39"/>
    </row>
    <row r="40" spans="1:20" s="1" customFormat="1" ht="11.1" customHeight="1" x14ac:dyDescent="0.2">
      <c r="A40" s="39"/>
      <c r="B40" s="39"/>
      <c r="C40" s="39"/>
      <c r="D40" s="40"/>
      <c r="E40" s="40"/>
      <c r="F40" s="40"/>
      <c r="G40" s="40"/>
      <c r="H40" s="39"/>
      <c r="I40" s="39"/>
      <c r="J40" s="41">
        <f>$F$40+$G$40+$H$40+$I$40</f>
        <v>0</v>
      </c>
      <c r="K40" s="42">
        <v>1</v>
      </c>
      <c r="L40" s="41">
        <f>ROUND($J$40*$K$40,3)</f>
        <v>0</v>
      </c>
      <c r="M40" s="39"/>
      <c r="N40" s="39"/>
      <c r="O40" s="41">
        <f>ROUND($N$40+$M$40,2)</f>
        <v>0</v>
      </c>
      <c r="P40" s="41">
        <f>ROUND($J$40*$M$40,2)</f>
        <v>0</v>
      </c>
      <c r="Q40" s="41">
        <f>ROUND($L$40*$N$40,2)</f>
        <v>0</v>
      </c>
      <c r="R40" s="41">
        <f>ROUND($Q$40+$P$40,2)</f>
        <v>0</v>
      </c>
      <c r="S40" s="40"/>
      <c r="T40" s="39"/>
    </row>
    <row r="41" spans="1:20" s="1" customFormat="1" ht="11.1" customHeight="1" x14ac:dyDescent="0.2">
      <c r="A41" s="39"/>
      <c r="B41" s="39"/>
      <c r="C41" s="39"/>
      <c r="D41" s="40"/>
      <c r="E41" s="40"/>
      <c r="F41" s="40"/>
      <c r="G41" s="40"/>
      <c r="H41" s="39"/>
      <c r="I41" s="39"/>
      <c r="J41" s="41">
        <f>$F$41+$G$41+$H$41+$I$41</f>
        <v>0</v>
      </c>
      <c r="K41" s="42">
        <v>1</v>
      </c>
      <c r="L41" s="41">
        <f>ROUND($J$41*$K$41,3)</f>
        <v>0</v>
      </c>
      <c r="M41" s="39"/>
      <c r="N41" s="39"/>
      <c r="O41" s="41">
        <f>ROUND($N$41+$M$41,2)</f>
        <v>0</v>
      </c>
      <c r="P41" s="41">
        <f>ROUND($J$41*$M$41,2)</f>
        <v>0</v>
      </c>
      <c r="Q41" s="41">
        <f>ROUND($L$41*$N$41,2)</f>
        <v>0</v>
      </c>
      <c r="R41" s="41">
        <f>ROUND($Q$41+$P$41,2)</f>
        <v>0</v>
      </c>
      <c r="S41" s="40"/>
      <c r="T41" s="39"/>
    </row>
    <row r="42" spans="1:20" s="1" customFormat="1" ht="11.1" customHeight="1" x14ac:dyDescent="0.2">
      <c r="A42" s="39"/>
      <c r="B42" s="39"/>
      <c r="C42" s="39"/>
      <c r="D42" s="40"/>
      <c r="E42" s="40"/>
      <c r="F42" s="40"/>
      <c r="G42" s="40"/>
      <c r="H42" s="39"/>
      <c r="I42" s="39"/>
      <c r="J42" s="41">
        <f>$F$42+$G$42+$H$42+$I$42</f>
        <v>0</v>
      </c>
      <c r="K42" s="42">
        <v>1</v>
      </c>
      <c r="L42" s="41">
        <f>ROUND($J$42*$K$42,3)</f>
        <v>0</v>
      </c>
      <c r="M42" s="39"/>
      <c r="N42" s="39"/>
      <c r="O42" s="41">
        <f>ROUND($N$42+$M$42,2)</f>
        <v>0</v>
      </c>
      <c r="P42" s="41">
        <f>ROUND($J$42*$M$42,2)</f>
        <v>0</v>
      </c>
      <c r="Q42" s="41">
        <f>ROUND($L$42*$N$42,2)</f>
        <v>0</v>
      </c>
      <c r="R42" s="41">
        <f>ROUND($Q$42+$P$42,2)</f>
        <v>0</v>
      </c>
      <c r="S42" s="40"/>
      <c r="T42" s="39"/>
    </row>
    <row r="43" spans="1:20" s="1" customFormat="1" ht="11.1" customHeight="1" x14ac:dyDescent="0.2">
      <c r="A43" s="39"/>
      <c r="B43" s="39"/>
      <c r="C43" s="39"/>
      <c r="D43" s="40"/>
      <c r="E43" s="40"/>
      <c r="F43" s="40"/>
      <c r="G43" s="40"/>
      <c r="H43" s="39"/>
      <c r="I43" s="39"/>
      <c r="J43" s="41">
        <f>$F$43+$G$43+$H$43+$I$43</f>
        <v>0</v>
      </c>
      <c r="K43" s="42">
        <v>1</v>
      </c>
      <c r="L43" s="41">
        <f>ROUND($J$43*$K$43,3)</f>
        <v>0</v>
      </c>
      <c r="M43" s="39"/>
      <c r="N43" s="39"/>
      <c r="O43" s="41">
        <f>ROUND($N$43+$M$43,2)</f>
        <v>0</v>
      </c>
      <c r="P43" s="41">
        <f>ROUND($J$43*$M$43,2)</f>
        <v>0</v>
      </c>
      <c r="Q43" s="41">
        <f>ROUND($L$43*$N$43,2)</f>
        <v>0</v>
      </c>
      <c r="R43" s="41">
        <f>ROUND($Q$43+$P$43,2)</f>
        <v>0</v>
      </c>
      <c r="S43" s="40"/>
      <c r="T43" s="39"/>
    </row>
    <row r="44" spans="1:20" s="1" customFormat="1" ht="11.1" customHeight="1" x14ac:dyDescent="0.2">
      <c r="A44" s="39"/>
      <c r="B44" s="39"/>
      <c r="C44" s="39"/>
      <c r="D44" s="40"/>
      <c r="E44" s="40"/>
      <c r="F44" s="40"/>
      <c r="G44" s="40"/>
      <c r="H44" s="39"/>
      <c r="I44" s="39"/>
      <c r="J44" s="41">
        <f>$F$44+$G$44+$H$44+$I$44</f>
        <v>0</v>
      </c>
      <c r="K44" s="42">
        <v>1</v>
      </c>
      <c r="L44" s="41">
        <f>ROUND($J$44*$K$44,3)</f>
        <v>0</v>
      </c>
      <c r="M44" s="39"/>
      <c r="N44" s="39"/>
      <c r="O44" s="41">
        <f>ROUND($N$44+$M$44,2)</f>
        <v>0</v>
      </c>
      <c r="P44" s="41">
        <f>ROUND($J$44*$M$44,2)</f>
        <v>0</v>
      </c>
      <c r="Q44" s="41">
        <f>ROUND($L$44*$N$44,2)</f>
        <v>0</v>
      </c>
      <c r="R44" s="41">
        <f>ROUND($Q$44+$P$44,2)</f>
        <v>0</v>
      </c>
      <c r="S44" s="40"/>
      <c r="T44" s="39"/>
    </row>
    <row r="45" spans="1:20" s="1" customFormat="1" ht="11.1" customHeight="1" x14ac:dyDescent="0.2">
      <c r="A45" s="39"/>
      <c r="B45" s="39"/>
      <c r="C45" s="39"/>
      <c r="D45" s="40"/>
      <c r="E45" s="40"/>
      <c r="F45" s="40"/>
      <c r="G45" s="40"/>
      <c r="H45" s="39"/>
      <c r="I45" s="39"/>
      <c r="J45" s="41">
        <f>$F$45+$G$45+$H$45+$I$45</f>
        <v>0</v>
      </c>
      <c r="K45" s="42">
        <v>1</v>
      </c>
      <c r="L45" s="41">
        <f>ROUND($J$45*$K$45,3)</f>
        <v>0</v>
      </c>
      <c r="M45" s="39"/>
      <c r="N45" s="39"/>
      <c r="O45" s="41">
        <f>ROUND($N$45+$M$45,2)</f>
        <v>0</v>
      </c>
      <c r="P45" s="41">
        <f>ROUND($J$45*$M$45,2)</f>
        <v>0</v>
      </c>
      <c r="Q45" s="41">
        <f>ROUND($L$45*$N$45,2)</f>
        <v>0</v>
      </c>
      <c r="R45" s="41">
        <f>ROUND($Q$45+$P$45,2)</f>
        <v>0</v>
      </c>
      <c r="S45" s="40"/>
      <c r="T45" s="39"/>
    </row>
    <row r="46" spans="1:20" s="1" customFormat="1" ht="11.1" customHeight="1" x14ac:dyDescent="0.2">
      <c r="A46" s="39"/>
      <c r="B46" s="39"/>
      <c r="C46" s="39"/>
      <c r="D46" s="40"/>
      <c r="E46" s="40"/>
      <c r="F46" s="40"/>
      <c r="G46" s="40"/>
      <c r="H46" s="39"/>
      <c r="I46" s="39"/>
      <c r="J46" s="41">
        <f>$F$46+$G$46+$H$46+$I$46</f>
        <v>0</v>
      </c>
      <c r="K46" s="42">
        <v>1</v>
      </c>
      <c r="L46" s="41">
        <f>ROUND($J$46*$K$46,3)</f>
        <v>0</v>
      </c>
      <c r="M46" s="39"/>
      <c r="N46" s="39"/>
      <c r="O46" s="41">
        <f>ROUND($N$46+$M$46,2)</f>
        <v>0</v>
      </c>
      <c r="P46" s="41">
        <f>ROUND($J$46*$M$46,2)</f>
        <v>0</v>
      </c>
      <c r="Q46" s="41">
        <f>ROUND($L$46*$N$46,2)</f>
        <v>0</v>
      </c>
      <c r="R46" s="41">
        <f>ROUND($Q$46+$P$46,2)</f>
        <v>0</v>
      </c>
      <c r="S46" s="40"/>
      <c r="T46" s="39"/>
    </row>
    <row r="47" spans="1:20" s="1" customFormat="1" ht="11.1" customHeight="1" x14ac:dyDescent="0.2">
      <c r="A47" s="39"/>
      <c r="B47" s="39"/>
      <c r="C47" s="39"/>
      <c r="D47" s="40"/>
      <c r="E47" s="40"/>
      <c r="F47" s="40"/>
      <c r="G47" s="40"/>
      <c r="H47" s="39"/>
      <c r="I47" s="39"/>
      <c r="J47" s="41">
        <f>$F$47+$G$47+$H$47+$I$47</f>
        <v>0</v>
      </c>
      <c r="K47" s="42">
        <v>1</v>
      </c>
      <c r="L47" s="41">
        <f>ROUND($J$47*$K$47,3)</f>
        <v>0</v>
      </c>
      <c r="M47" s="39"/>
      <c r="N47" s="39"/>
      <c r="O47" s="41">
        <f>ROUND($N$47+$M$47,2)</f>
        <v>0</v>
      </c>
      <c r="P47" s="41">
        <f>ROUND($J$47*$M$47,2)</f>
        <v>0</v>
      </c>
      <c r="Q47" s="41">
        <f>ROUND($L$47*$N$47,2)</f>
        <v>0</v>
      </c>
      <c r="R47" s="41">
        <f>ROUND($Q$47+$P$47,2)</f>
        <v>0</v>
      </c>
      <c r="S47" s="40"/>
      <c r="T47" s="39"/>
    </row>
    <row r="48" spans="1:20" s="1" customFormat="1" ht="11.1" customHeight="1" x14ac:dyDescent="0.2">
      <c r="A48" s="39"/>
      <c r="B48" s="39"/>
      <c r="C48" s="39"/>
      <c r="D48" s="40"/>
      <c r="E48" s="40"/>
      <c r="F48" s="40"/>
      <c r="G48" s="40"/>
      <c r="H48" s="39"/>
      <c r="I48" s="39"/>
      <c r="J48" s="41">
        <f>$F$48+$G$48+$H$48+$I$48</f>
        <v>0</v>
      </c>
      <c r="K48" s="42">
        <v>1</v>
      </c>
      <c r="L48" s="41">
        <f>ROUND($J$48*$K$48,3)</f>
        <v>0</v>
      </c>
      <c r="M48" s="39"/>
      <c r="N48" s="39"/>
      <c r="O48" s="41">
        <f>ROUND($N$48+$M$48,2)</f>
        <v>0</v>
      </c>
      <c r="P48" s="41">
        <f>ROUND($J$48*$M$48,2)</f>
        <v>0</v>
      </c>
      <c r="Q48" s="41">
        <f>ROUND($L$48*$N$48,2)</f>
        <v>0</v>
      </c>
      <c r="R48" s="41">
        <f>ROUND($Q$48+$P$48,2)</f>
        <v>0</v>
      </c>
      <c r="S48" s="40"/>
      <c r="T48" s="39"/>
    </row>
    <row r="49" spans="1:20" s="1" customFormat="1" ht="11.1" customHeight="1" x14ac:dyDescent="0.2">
      <c r="A49" s="39"/>
      <c r="B49" s="39"/>
      <c r="C49" s="39"/>
      <c r="D49" s="40"/>
      <c r="E49" s="40"/>
      <c r="F49" s="40"/>
      <c r="G49" s="40"/>
      <c r="H49" s="39"/>
      <c r="I49" s="39"/>
      <c r="J49" s="41">
        <f>$F$49+$G$49+$H$49+$I$49</f>
        <v>0</v>
      </c>
      <c r="K49" s="42">
        <v>1</v>
      </c>
      <c r="L49" s="41">
        <f>ROUND($J$49*$K$49,3)</f>
        <v>0</v>
      </c>
      <c r="M49" s="39"/>
      <c r="N49" s="39"/>
      <c r="O49" s="41">
        <f>ROUND($N$49+$M$49,2)</f>
        <v>0</v>
      </c>
      <c r="P49" s="41">
        <f>ROUND($J$49*$M$49,2)</f>
        <v>0</v>
      </c>
      <c r="Q49" s="41">
        <f>ROUND($L$49*$N$49,2)</f>
        <v>0</v>
      </c>
      <c r="R49" s="41">
        <f>ROUND($Q$49+$P$49,2)</f>
        <v>0</v>
      </c>
      <c r="S49" s="40"/>
      <c r="T49" s="39"/>
    </row>
    <row r="50" spans="1:20" s="1" customFormat="1" ht="11.1" customHeight="1" x14ac:dyDescent="0.2"/>
    <row r="51" spans="1:20" s="1" customFormat="1" ht="11.1" customHeight="1" x14ac:dyDescent="0.2">
      <c r="A51" s="24" t="s">
        <v>73</v>
      </c>
    </row>
    <row r="52" spans="1:20" s="1" customFormat="1" ht="11.1" customHeight="1" x14ac:dyDescent="0.2"/>
    <row r="53" spans="1:20" s="1" customFormat="1" ht="11.1" customHeight="1" x14ac:dyDescent="0.2">
      <c r="A53" s="33"/>
      <c r="B53" s="1" t="s">
        <v>74</v>
      </c>
    </row>
    <row r="54" spans="1:20" s="1" customFormat="1" ht="11.1" customHeight="1" x14ac:dyDescent="0.2">
      <c r="A54" s="1" t="s">
        <v>75</v>
      </c>
    </row>
  </sheetData>
  <sheetProtection algorithmName="SHA-512" hashValue="AArsXS14aQcVfEd2q1l91LAHVhpDtvZPT9sfv3yEUUDl76plmf2uoW2bnILp1LNir3UXGu63gSdN5HvXqah+ww==" saltValue="csNB2yMEWcnfs4NwoMclDA==" spinCount="100000" sheet="1" objects="1" scenarios="1" selectLockedCells="1"/>
  <mergeCells count="19">
    <mergeCell ref="P10:Q10"/>
    <mergeCell ref="R10:R11"/>
    <mergeCell ref="S10:S11"/>
    <mergeCell ref="T10:T11"/>
    <mergeCell ref="H10:I10"/>
    <mergeCell ref="J10:J11"/>
    <mergeCell ref="K10:K11"/>
    <mergeCell ref="L10:L11"/>
    <mergeCell ref="M10:O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Бармина Наталья Сергеевна</cp:lastModifiedBy>
  <dcterms:modified xsi:type="dcterms:W3CDTF">2024-12-09T11:05:11Z</dcterms:modified>
</cp:coreProperties>
</file>